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IT16-01\Excel 2016 Grundlagen\"/>
    </mc:Choice>
  </mc:AlternateContent>
  <bookViews>
    <workbookView xWindow="120" yWindow="180" windowWidth="18915" windowHeight="12270" tabRatio="725"/>
  </bookViews>
  <sheets>
    <sheet name="Masse" sheetId="18" r:id="rId1"/>
    <sheet name="Werbegeschenk" sheetId="20" r:id="rId2"/>
    <sheet name="Staffelprovision" sheetId="21" r:id="rId3"/>
    <sheet name="Noten" sheetId="22" r:id="rId4"/>
    <sheet name="Rechnung" sheetId="23" r:id="rId5"/>
    <sheet name="Preisliste" sheetId="24" r:id="rId6"/>
    <sheet name="Monatsnamen" sheetId="25" r:id="rId7"/>
  </sheets>
  <calcPr calcId="162913"/>
</workbook>
</file>

<file path=xl/calcChain.xml><?xml version="1.0" encoding="utf-8"?>
<calcChain xmlns="http://schemas.openxmlformats.org/spreadsheetml/2006/main">
  <c r="A36" i="25" l="1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</calcChain>
</file>

<file path=xl/sharedStrings.xml><?xml version="1.0" encoding="utf-8"?>
<sst xmlns="http://schemas.openxmlformats.org/spreadsheetml/2006/main" count="207" uniqueCount="178">
  <si>
    <t>Meier</t>
  </si>
  <si>
    <t>Schulze</t>
  </si>
  <si>
    <t>Schmidt</t>
  </si>
  <si>
    <t>Zimmermann</t>
  </si>
  <si>
    <t>1.</t>
  </si>
  <si>
    <t>2.</t>
  </si>
  <si>
    <t>3.</t>
  </si>
  <si>
    <t>Volumen</t>
  </si>
  <si>
    <t>Stoff</t>
  </si>
  <si>
    <t>Dichte</t>
  </si>
  <si>
    <t>Gewicht (Masse)</t>
  </si>
  <si>
    <t>Buchenholz</t>
  </si>
  <si>
    <t>Gold</t>
  </si>
  <si>
    <t>Spiritus</t>
  </si>
  <si>
    <t>Eisen</t>
  </si>
  <si>
    <t>Aluminium</t>
  </si>
  <si>
    <t>Glas</t>
  </si>
  <si>
    <t>Benzin</t>
  </si>
  <si>
    <t>Dichte-Tabelle</t>
  </si>
  <si>
    <t>Dichte in g/cm³</t>
  </si>
  <si>
    <t>Blei</t>
  </si>
  <si>
    <t>Kupfer</t>
  </si>
  <si>
    <t>Messing</t>
  </si>
  <si>
    <t>Zink</t>
  </si>
  <si>
    <t>Zinn</t>
  </si>
  <si>
    <t>Ziegel</t>
  </si>
  <si>
    <t>Hartgumme</t>
  </si>
  <si>
    <t>Kork</t>
  </si>
  <si>
    <t>Styropor</t>
  </si>
  <si>
    <t>Wasser</t>
  </si>
  <si>
    <t>Salatöl</t>
  </si>
  <si>
    <t>Kunden</t>
  </si>
  <si>
    <t>Umsatz</t>
  </si>
  <si>
    <t>Werbegeschenk</t>
  </si>
  <si>
    <t>Bimbelhuber</t>
  </si>
  <si>
    <t>Dubbelhuber</t>
  </si>
  <si>
    <t>Gselsbär</t>
  </si>
  <si>
    <t>Huber</t>
  </si>
  <si>
    <t>Ab  einem Umsatz von 3000 EUR erhält der Kunde als Dank eine original Schwarzwälder Kirschtorte.</t>
  </si>
  <si>
    <t>Liegt der Kundenumsatz unter 3000 EUR, erhalt der Kunde als Dank eine Flasche Jägermeister 0,35l.</t>
  </si>
  <si>
    <t>Liegt der Kundenumsatz unter 200 EUR, erhalt der Kunde als Dank einen Kugelschreiber.</t>
  </si>
  <si>
    <t>Entnehmen Sie mit Hilfe einer SVERWEIS-Funktion den Dichte-Wert der jeweiligen Stoffen aus der unteren Dichte-Tabelle und lassen Sie den Wert in der oberen Tabelle eintragen (D7-D13).</t>
  </si>
  <si>
    <t>Errechnen Sie das Gesamtgewicht eines jeden einzelnen Stoffes anhand der angegebenen Volumina und durch Umstellung der Dichte-Formel (E7:E13).</t>
  </si>
  <si>
    <t>Berechnung der Masse</t>
  </si>
  <si>
    <t>Werbegeschenke</t>
  </si>
  <si>
    <t xml:space="preserve">Berechnen Sie mit Hilfe einer SVERWEIS-Funktion, welches Werbegeschenk der jeweilige Kunde erhalten soll. Die Bedingungen lauten: </t>
  </si>
  <si>
    <t>Übung zur SVERWEIS-Funktion</t>
  </si>
  <si>
    <t>SVERWEIS-Funktionen</t>
  </si>
  <si>
    <t>Verweis auf eine Hilfstabelle:   =SVERWEIS(Suchkriterium;Matrix;Spaltenindex)</t>
  </si>
  <si>
    <t>Provisionsabrechnung:</t>
  </si>
  <si>
    <t>Die Verkäufer bekommen  Provisionen lt. untenstehender Provisionstabelle!</t>
  </si>
  <si>
    <t>Name:</t>
  </si>
  <si>
    <t>Umsatz:</t>
  </si>
  <si>
    <t>Provisionssatz:</t>
  </si>
  <si>
    <t>Provision:</t>
  </si>
  <si>
    <t>Moneymaker</t>
  </si>
  <si>
    <t>Becker</t>
  </si>
  <si>
    <t>Schniedelwutz</t>
  </si>
  <si>
    <t>Shoemaker</t>
  </si>
  <si>
    <t>Provisionstabelle:</t>
  </si>
  <si>
    <t>Prov.Satz</t>
  </si>
  <si>
    <t>Notentabelle:</t>
  </si>
  <si>
    <t>Punktzahl</t>
  </si>
  <si>
    <t>Note</t>
  </si>
  <si>
    <t>0 - 29 Punkte</t>
  </si>
  <si>
    <t>ungenügend</t>
  </si>
  <si>
    <t>30 - 49 Punkte</t>
  </si>
  <si>
    <t>mangelhaft</t>
  </si>
  <si>
    <t>50 - 66 Punkte</t>
  </si>
  <si>
    <t>ausreichend</t>
  </si>
  <si>
    <t>67 - 80 Punkte</t>
  </si>
  <si>
    <t>befriedigend</t>
  </si>
  <si>
    <t>81 - 91 Punkte</t>
  </si>
  <si>
    <t>gut</t>
  </si>
  <si>
    <t>92 - 100 Punkte</t>
  </si>
  <si>
    <t>sehr gut</t>
  </si>
  <si>
    <t>Welche Noten bekommen die Schüler?</t>
  </si>
  <si>
    <t>Schüler</t>
  </si>
  <si>
    <t>erreichte Punkte</t>
  </si>
  <si>
    <t>Bauer</t>
  </si>
  <si>
    <t>Friese</t>
  </si>
  <si>
    <t>Müller</t>
  </si>
  <si>
    <t xml:space="preserve">Sobald eine Artikelnummer (1-77) eingegeben wurde, </t>
  </si>
  <si>
    <t>soll die Artikelbezeichnung und der Einzelpreis aus der Preisliste entnommen werden.</t>
  </si>
  <si>
    <t>Rechnung</t>
  </si>
  <si>
    <t>Anzahl</t>
  </si>
  <si>
    <t>Artikel-Nr.</t>
  </si>
  <si>
    <t>Artikelbezeichnung</t>
  </si>
  <si>
    <t>Einzelpreis</t>
  </si>
  <si>
    <t>Gesamtpreis</t>
  </si>
  <si>
    <t>Zwischensumme</t>
  </si>
  <si>
    <t>abzgl. Rabatt</t>
  </si>
  <si>
    <t>Nettobetrag</t>
  </si>
  <si>
    <t>zzgl. Mwst.</t>
  </si>
  <si>
    <t>Rechnungsendbetrag</t>
  </si>
  <si>
    <t>Artikel-Preisliste für Rechnungen</t>
  </si>
  <si>
    <t>Artikel-Nr</t>
  </si>
  <si>
    <t>Chai</t>
  </si>
  <si>
    <t>Chang</t>
  </si>
  <si>
    <t>Aniseed Syrup</t>
  </si>
  <si>
    <t>Chef Antons Cajun Seasoning</t>
  </si>
  <si>
    <t>Chef Antons Gumbo Mix</t>
  </si>
  <si>
    <t>Grandmas Boysenberry Spread</t>
  </si>
  <si>
    <t>Uncle Bobs Organic Dried Pears</t>
  </si>
  <si>
    <t>Northwoods Cranberry Sauce</t>
  </si>
  <si>
    <t>Mishi Kobe Niku</t>
  </si>
  <si>
    <t>Ikura</t>
  </si>
  <si>
    <t>Queso Cabrales</t>
  </si>
  <si>
    <t>Queso Manchego La Pastora</t>
  </si>
  <si>
    <t>Konbu</t>
  </si>
  <si>
    <t>Tofu</t>
  </si>
  <si>
    <t>Genen Shouyu</t>
  </si>
  <si>
    <t>Pavlova</t>
  </si>
  <si>
    <t>Alice Mutton</t>
  </si>
  <si>
    <t>Carnarvon Tigers</t>
  </si>
  <si>
    <t>Teatime Chocolate Biscuits</t>
  </si>
  <si>
    <t>Sir Rodneys Marmalade</t>
  </si>
  <si>
    <t>Sir Rodneys Scones</t>
  </si>
  <si>
    <t>Gustafs Knäckebröd</t>
  </si>
  <si>
    <t>Tunnbröd</t>
  </si>
  <si>
    <t>Guaraná Fantástica</t>
  </si>
  <si>
    <t>NuNuCa Nuß-Nougat-Creme</t>
  </si>
  <si>
    <t>Gumbär Gummibärchen</t>
  </si>
  <si>
    <t>Schoggi Schokolade</t>
  </si>
  <si>
    <t>Rössle Sauerkraut</t>
  </si>
  <si>
    <t>Thüringer Rostbratwurst</t>
  </si>
  <si>
    <t>Nord-Ost Matjeshering</t>
  </si>
  <si>
    <t>Gorgonzola Telino</t>
  </si>
  <si>
    <t>Mascarpone Fabioli</t>
  </si>
  <si>
    <t>Geitost</t>
  </si>
  <si>
    <t>Sasquatch Ale</t>
  </si>
  <si>
    <t>Steeleye Stout</t>
  </si>
  <si>
    <t>Inlagd Sill</t>
  </si>
  <si>
    <t>Gravad lax</t>
  </si>
  <si>
    <t>Côte de Blaye</t>
  </si>
  <si>
    <t>Chartreuse verte</t>
  </si>
  <si>
    <t>Boston Crab Meat</t>
  </si>
  <si>
    <t>Jacks New England Clam Chowder</t>
  </si>
  <si>
    <t>Singaporean Hokkien Fried Mee</t>
  </si>
  <si>
    <t>Ipoh Coffee</t>
  </si>
  <si>
    <t>Gula Malacca</t>
  </si>
  <si>
    <t>Røgede sild</t>
  </si>
  <si>
    <t>Spegesild</t>
  </si>
  <si>
    <t>Zaanse koeken</t>
  </si>
  <si>
    <t>Chocolade</t>
  </si>
  <si>
    <t>Maxilaku</t>
  </si>
  <si>
    <t>Valkoinen suklaa</t>
  </si>
  <si>
    <t>Manjimup Dried Apples</t>
  </si>
  <si>
    <t>Filo Mix</t>
  </si>
  <si>
    <t>Perth Pasties</t>
  </si>
  <si>
    <t>Tourtière</t>
  </si>
  <si>
    <t>Pâté chinois</t>
  </si>
  <si>
    <t>Gnocchi di nonna Alice</t>
  </si>
  <si>
    <t>Ravioli Angelo</t>
  </si>
  <si>
    <t>Escargots de Bourgogne</t>
  </si>
  <si>
    <t>Raclette Courdavault</t>
  </si>
  <si>
    <t>Camembert Pierrot</t>
  </si>
  <si>
    <t>Sirop dérable</t>
  </si>
  <si>
    <t>Tarte au sucre</t>
  </si>
  <si>
    <t>Vegie-spread</t>
  </si>
  <si>
    <t>Wimmers gute Semmelknödel</t>
  </si>
  <si>
    <t>Louisiana Fiery Hot Pepper Sauce</t>
  </si>
  <si>
    <t>Louisiana Hot Spiced Okra</t>
  </si>
  <si>
    <t>Laughing Lumberjack Lager</t>
  </si>
  <si>
    <t>Scottish Longbreads</t>
  </si>
  <si>
    <t>Gudbrandsdalsost</t>
  </si>
  <si>
    <t>Outback Lager</t>
  </si>
  <si>
    <t>Fløtemysost</t>
  </si>
  <si>
    <t>Mozzarella di Giovanni</t>
  </si>
  <si>
    <t>Röd Kaviar</t>
  </si>
  <si>
    <t>Longlife Tofu</t>
  </si>
  <si>
    <t>Rhönbräu Klosterbier</t>
  </si>
  <si>
    <t>Lakkalikööri</t>
  </si>
  <si>
    <t>Original Frankfurter grüne Soße</t>
  </si>
  <si>
    <t>Monatszahl aus dem Datum extrahieren:   =MONAT(Datum)</t>
  </si>
  <si>
    <t>Wie lautet der Monatsname zum Datum?</t>
  </si>
  <si>
    <t>Datum</t>
  </si>
  <si>
    <t>Monatsname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</si>
</sst>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];[Red]\-#,##0.00\ [$€]"/>
  </numFmts>
  <fonts count="32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4"/>
      <color rgb="FFC00000"/>
      <name val="Calibri"/>
      <family val="2"/>
      <scheme val="minor"/>
    </font>
    <font>
      <b/>
      <sz val="18"/>
      <color indexed="62"/>
      <name val="Arial"/>
      <family val="2"/>
    </font>
    <font>
      <sz val="10"/>
      <name val="Arial"/>
    </font>
    <font>
      <b/>
      <sz val="12"/>
      <color indexed="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4"/>
      <color indexed="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44"/>
      <name val="Arial"/>
      <family val="2"/>
    </font>
    <font>
      <b/>
      <i/>
      <sz val="24"/>
      <color indexed="53"/>
      <name val="Arial"/>
      <family val="2"/>
    </font>
    <font>
      <b/>
      <sz val="12"/>
      <color indexed="9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7">
    <xf numFmtId="0" fontId="0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4" fillId="0" borderId="0"/>
    <xf numFmtId="0" fontId="8" fillId="2" borderId="0">
      <alignment horizontal="center"/>
    </xf>
    <xf numFmtId="0" fontId="10" fillId="3" borderId="0"/>
    <xf numFmtId="0" fontId="3" fillId="0" borderId="0"/>
    <xf numFmtId="0" fontId="2" fillId="0" borderId="0"/>
    <xf numFmtId="0" fontId="11" fillId="0" borderId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4" borderId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9" fillId="0" borderId="0"/>
    <xf numFmtId="0" fontId="20" fillId="0" borderId="0"/>
    <xf numFmtId="14" fontId="21" fillId="0" borderId="0"/>
    <xf numFmtId="44" fontId="20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8" fillId="0" borderId="0" xfId="8" applyFont="1"/>
    <xf numFmtId="0" fontId="8" fillId="0" borderId="0" xfId="8" applyFont="1" applyFill="1"/>
    <xf numFmtId="0" fontId="8" fillId="0" borderId="0" xfId="0" applyFont="1"/>
    <xf numFmtId="0" fontId="7" fillId="0" borderId="1" xfId="8" applyFont="1" applyBorder="1"/>
    <xf numFmtId="0" fontId="7" fillId="0" borderId="0" xfId="8" applyFont="1" applyFill="1" applyBorder="1"/>
    <xf numFmtId="0" fontId="8" fillId="0" borderId="1" xfId="8" applyFont="1" applyBorder="1" applyAlignment="1">
      <alignment horizontal="center"/>
    </xf>
    <xf numFmtId="0" fontId="8" fillId="0" borderId="1" xfId="8" applyFont="1" applyBorder="1"/>
    <xf numFmtId="0" fontId="8" fillId="0" borderId="0" xfId="8" applyFont="1" applyFill="1" applyBorder="1"/>
    <xf numFmtId="0" fontId="7" fillId="0" borderId="1" xfId="8" applyFont="1" applyBorder="1" applyAlignment="1">
      <alignment horizontal="center" vertical="center"/>
    </xf>
    <xf numFmtId="0" fontId="7" fillId="0" borderId="0" xfId="8" applyFont="1" applyBorder="1"/>
    <xf numFmtId="0" fontId="8" fillId="0" borderId="1" xfId="8" applyFont="1" applyBorder="1" applyAlignment="1">
      <alignment horizontal="center" vertical="center"/>
    </xf>
    <xf numFmtId="0" fontId="9" fillId="0" borderId="0" xfId="8" applyFont="1"/>
    <xf numFmtId="44" fontId="0" fillId="0" borderId="1" xfId="14" applyFont="1" applyBorder="1"/>
    <xf numFmtId="0" fontId="8" fillId="0" borderId="0" xfId="8" applyFont="1"/>
    <xf numFmtId="0" fontId="0" fillId="0" borderId="0" xfId="0" applyFont="1"/>
    <xf numFmtId="0" fontId="18" fillId="0" borderId="0" xfId="1" applyFont="1"/>
    <xf numFmtId="0" fontId="8" fillId="6" borderId="1" xfId="8" applyFont="1" applyFill="1" applyBorder="1" applyAlignment="1">
      <alignment horizontal="center"/>
    </xf>
    <xf numFmtId="0" fontId="8" fillId="6" borderId="1" xfId="8" applyFont="1" applyFill="1" applyBorder="1"/>
    <xf numFmtId="0" fontId="12" fillId="8" borderId="1" xfId="8" applyFont="1" applyFill="1" applyBorder="1" applyAlignment="1">
      <alignment horizontal="center"/>
    </xf>
    <xf numFmtId="0" fontId="12" fillId="8" borderId="1" xfId="8" applyFont="1" applyFill="1" applyBorder="1"/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/>
    </xf>
    <xf numFmtId="0" fontId="0" fillId="5" borderId="1" xfId="0" applyFill="1" applyBorder="1"/>
    <xf numFmtId="0" fontId="19" fillId="0" borderId="0" xfId="31" applyFont="1"/>
    <xf numFmtId="0" fontId="20" fillId="0" borderId="0" xfId="32"/>
    <xf numFmtId="0" fontId="15" fillId="4" borderId="0" xfId="12" applyFont="1"/>
    <xf numFmtId="14" fontId="21" fillId="0" borderId="0" xfId="33" applyFont="1"/>
    <xf numFmtId="14" fontId="21" fillId="0" borderId="0" xfId="33"/>
    <xf numFmtId="0" fontId="22" fillId="0" borderId="0" xfId="32" applyFont="1"/>
    <xf numFmtId="0" fontId="23" fillId="0" borderId="0" xfId="32" applyFont="1"/>
    <xf numFmtId="0" fontId="22" fillId="0" borderId="1" xfId="32" applyFont="1" applyBorder="1"/>
    <xf numFmtId="0" fontId="22" fillId="0" borderId="1" xfId="32" applyFont="1" applyBorder="1" applyAlignment="1">
      <alignment horizontal="center"/>
    </xf>
    <xf numFmtId="0" fontId="23" fillId="0" borderId="1" xfId="32" applyFont="1" applyBorder="1"/>
    <xf numFmtId="44" fontId="23" fillId="0" borderId="1" xfId="34" applyFont="1" applyBorder="1" applyAlignment="1"/>
    <xf numFmtId="0" fontId="23" fillId="9" borderId="1" xfId="35" applyNumberFormat="1" applyFont="1" applyFill="1" applyBorder="1"/>
    <xf numFmtId="44" fontId="23" fillId="9" borderId="1" xfId="34" applyFont="1" applyFill="1" applyBorder="1"/>
    <xf numFmtId="0" fontId="23" fillId="0" borderId="2" xfId="32" applyFont="1" applyBorder="1"/>
    <xf numFmtId="0" fontId="25" fillId="10" borderId="1" xfId="32" applyFont="1" applyFill="1" applyBorder="1" applyAlignment="1">
      <alignment horizontal="centerContinuous"/>
    </xf>
    <xf numFmtId="0" fontId="22" fillId="10" borderId="1" xfId="32" applyFont="1" applyFill="1" applyBorder="1" applyAlignment="1">
      <alignment horizontal="centerContinuous"/>
    </xf>
    <xf numFmtId="0" fontId="22" fillId="10" borderId="1" xfId="32" applyFont="1" applyFill="1" applyBorder="1" applyAlignment="1">
      <alignment horizontal="center"/>
    </xf>
    <xf numFmtId="44" fontId="23" fillId="10" borderId="1" xfId="34" applyFont="1" applyFill="1" applyBorder="1" applyAlignment="1">
      <alignment horizontal="center"/>
    </xf>
    <xf numFmtId="10" fontId="23" fillId="10" borderId="1" xfId="36" applyNumberFormat="1" applyFont="1" applyFill="1" applyBorder="1" applyAlignment="1">
      <alignment horizontal="center"/>
    </xf>
    <xf numFmtId="14" fontId="26" fillId="0" borderId="0" xfId="33" applyFont="1"/>
    <xf numFmtId="0" fontId="27" fillId="0" borderId="0" xfId="32" applyFont="1"/>
    <xf numFmtId="0" fontId="28" fillId="0" borderId="1" xfId="32" applyFont="1" applyBorder="1"/>
    <xf numFmtId="0" fontId="27" fillId="0" borderId="1" xfId="32" applyFont="1" applyBorder="1"/>
    <xf numFmtId="0" fontId="28" fillId="0" borderId="1" xfId="32" applyFont="1" applyBorder="1" applyAlignment="1">
      <alignment horizontal="center"/>
    </xf>
    <xf numFmtId="0" fontId="27" fillId="0" borderId="1" xfId="32" applyFont="1" applyBorder="1" applyAlignment="1">
      <alignment horizontal="center"/>
    </xf>
    <xf numFmtId="0" fontId="29" fillId="11" borderId="1" xfId="32" applyFont="1" applyFill="1" applyBorder="1"/>
    <xf numFmtId="0" fontId="14" fillId="0" borderId="0" xfId="32" applyFont="1"/>
    <xf numFmtId="0" fontId="23" fillId="11" borderId="1" xfId="32" applyFont="1" applyFill="1" applyBorder="1" applyAlignment="1">
      <alignment horizontal="center"/>
    </xf>
    <xf numFmtId="0" fontId="23" fillId="11" borderId="1" xfId="32" applyFont="1" applyFill="1" applyBorder="1"/>
    <xf numFmtId="0" fontId="23" fillId="10" borderId="1" xfId="32" applyFont="1" applyFill="1" applyBorder="1"/>
    <xf numFmtId="44" fontId="23" fillId="10" borderId="1" xfId="34" applyFont="1" applyFill="1" applyBorder="1"/>
    <xf numFmtId="44" fontId="23" fillId="12" borderId="3" xfId="34" applyFont="1" applyFill="1" applyBorder="1"/>
    <xf numFmtId="0" fontId="23" fillId="0" borderId="4" xfId="32" applyFont="1" applyBorder="1" applyAlignment="1">
      <alignment horizontal="right"/>
    </xf>
    <xf numFmtId="0" fontId="23" fillId="0" borderId="0" xfId="32" applyFont="1" applyBorder="1"/>
    <xf numFmtId="44" fontId="23" fillId="12" borderId="5" xfId="34" applyFont="1" applyFill="1" applyBorder="1"/>
    <xf numFmtId="0" fontId="23" fillId="0" borderId="0" xfId="32" applyFont="1" applyAlignment="1">
      <alignment horizontal="right"/>
    </xf>
    <xf numFmtId="44" fontId="23" fillId="0" borderId="3" xfId="34" applyFont="1" applyFill="1" applyBorder="1"/>
    <xf numFmtId="0" fontId="23" fillId="0" borderId="0" xfId="32" applyFont="1" applyBorder="1" applyAlignment="1">
      <alignment horizontal="right"/>
    </xf>
    <xf numFmtId="9" fontId="23" fillId="0" borderId="1" xfId="32" applyNumberFormat="1" applyFont="1" applyBorder="1" applyAlignment="1">
      <alignment horizontal="center"/>
    </xf>
    <xf numFmtId="44" fontId="23" fillId="12" borderId="1" xfId="34" applyFont="1" applyFill="1" applyBorder="1"/>
    <xf numFmtId="0" fontId="23" fillId="0" borderId="0" xfId="32" applyFont="1" applyAlignment="1">
      <alignment horizontal="center"/>
    </xf>
    <xf numFmtId="0" fontId="22" fillId="0" borderId="6" xfId="32" applyFont="1" applyBorder="1" applyAlignment="1">
      <alignment horizontal="right"/>
    </xf>
    <xf numFmtId="0" fontId="23" fillId="0" borderId="7" xfId="32" applyFont="1" applyBorder="1"/>
    <xf numFmtId="44" fontId="23" fillId="12" borderId="8" xfId="34" applyFont="1" applyFill="1" applyBorder="1"/>
    <xf numFmtId="0" fontId="30" fillId="0" borderId="0" xfId="32" applyFont="1"/>
    <xf numFmtId="44" fontId="0" fillId="0" borderId="0" xfId="34" applyFont="1"/>
    <xf numFmtId="0" fontId="20" fillId="0" borderId="0" xfId="32" applyAlignment="1">
      <alignment horizontal="center"/>
    </xf>
    <xf numFmtId="0" fontId="31" fillId="13" borderId="0" xfId="32" quotePrefix="1" applyNumberFormat="1" applyFont="1" applyFill="1" applyAlignment="1">
      <alignment horizontal="center"/>
    </xf>
    <xf numFmtId="0" fontId="31" fillId="13" borderId="0" xfId="32" quotePrefix="1" applyNumberFormat="1" applyFont="1" applyFill="1"/>
    <xf numFmtId="44" fontId="31" fillId="13" borderId="0" xfId="34" quotePrefix="1" applyFont="1" applyFill="1"/>
    <xf numFmtId="0" fontId="23" fillId="0" borderId="0" xfId="32" quotePrefix="1" applyNumberFormat="1" applyFont="1" applyAlignment="1">
      <alignment horizontal="center"/>
    </xf>
    <xf numFmtId="0" fontId="23" fillId="0" borderId="0" xfId="32" quotePrefix="1" applyNumberFormat="1" applyFont="1"/>
    <xf numFmtId="44" fontId="23" fillId="0" borderId="0" xfId="34" applyFont="1"/>
    <xf numFmtId="14" fontId="23" fillId="0" borderId="1" xfId="32" applyNumberFormat="1" applyFont="1" applyBorder="1" applyAlignment="1">
      <alignment horizontal="center"/>
    </xf>
    <xf numFmtId="0" fontId="23" fillId="14" borderId="1" xfId="32" applyFont="1" applyFill="1" applyBorder="1"/>
  </cellXfs>
  <cellStyles count="37">
    <cellStyle name="Antwort" xfId="5"/>
    <cellStyle name="Euro" xfId="10"/>
    <cellStyle name="Euro 2" xfId="35"/>
    <cellStyle name="Hyperlink 2" xfId="16"/>
    <cellStyle name="Prozent 2" xfId="11"/>
    <cellStyle name="Prozent 2 2" xfId="28"/>
    <cellStyle name="Prozent 2 3" xfId="21"/>
    <cellStyle name="Prozent 3" xfId="36"/>
    <cellStyle name="PunkteErreicht" xfId="4"/>
    <cellStyle name="Standard" xfId="0" builtinId="0" customBuiltin="1"/>
    <cellStyle name="Standard 2" xfId="3"/>
    <cellStyle name="Standard 2 2" xfId="25"/>
    <cellStyle name="Standard 2 3" xfId="18"/>
    <cellStyle name="Standard 3" xfId="6"/>
    <cellStyle name="Standard 3 2" xfId="7"/>
    <cellStyle name="Standard 3 2 2" xfId="27"/>
    <cellStyle name="Standard 3 2 3" xfId="20"/>
    <cellStyle name="Standard 3 3" xfId="26"/>
    <cellStyle name="Standard 3 4" xfId="19"/>
    <cellStyle name="Standard 4" xfId="8"/>
    <cellStyle name="Standard 5" xfId="15"/>
    <cellStyle name="Standard 5 2" xfId="30"/>
    <cellStyle name="Standard 5 3" xfId="23"/>
    <cellStyle name="Standard 6" xfId="32"/>
    <cellStyle name="Thema" xfId="12"/>
    <cellStyle name="Überschrift 1" xfId="1" builtinId="16" customBuiltin="1"/>
    <cellStyle name="Überschrift 1 2" xfId="31"/>
    <cellStyle name="Überschrift 2" xfId="2" builtinId="17" customBuiltin="1"/>
    <cellStyle name="Überschrift 2 2" xfId="33"/>
    <cellStyle name="Überschrift 5" xfId="9"/>
    <cellStyle name="Währung 2" xfId="13"/>
    <cellStyle name="Währung 3" xfId="14"/>
    <cellStyle name="Währung 3 2" xfId="29"/>
    <cellStyle name="Währung 3 3" xfId="22"/>
    <cellStyle name="Währung 4" xfId="24"/>
    <cellStyle name="Währung 5" xfId="17"/>
    <cellStyle name="Währung 6" xfId="34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17</xdr:row>
          <xdr:rowOff>171450</xdr:rowOff>
        </xdr:from>
        <xdr:to>
          <xdr:col>5</xdr:col>
          <xdr:colOff>247650</xdr:colOff>
          <xdr:row>20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666750</xdr:colOff>
      <xdr:row>13</xdr:row>
      <xdr:rowOff>76200</xdr:rowOff>
    </xdr:from>
    <xdr:to>
      <xdr:col>3</xdr:col>
      <xdr:colOff>209550</xdr:colOff>
      <xdr:row>17</xdr:row>
      <xdr:rowOff>57150</xdr:rowOff>
    </xdr:to>
    <xdr:cxnSp macro="">
      <xdr:nvCxnSpPr>
        <xdr:cNvPr id="3" name="Gerade Verbindung mit Pfeil 2"/>
        <xdr:cNvCxnSpPr/>
      </xdr:nvCxnSpPr>
      <xdr:spPr>
        <a:xfrm flipV="1">
          <a:off x="2143125" y="3609975"/>
          <a:ext cx="657225" cy="876300"/>
        </a:xfrm>
        <a:prstGeom prst="straightConnector1">
          <a:avLst/>
        </a:prstGeom>
        <a:ln w="19050">
          <a:solidFill>
            <a:srgbClr val="C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13</xdr:row>
      <xdr:rowOff>85725</xdr:rowOff>
    </xdr:from>
    <xdr:to>
      <xdr:col>4</xdr:col>
      <xdr:colOff>600075</xdr:colOff>
      <xdr:row>17</xdr:row>
      <xdr:rowOff>57150</xdr:rowOff>
    </xdr:to>
    <xdr:cxnSp macro="">
      <xdr:nvCxnSpPr>
        <xdr:cNvPr id="5" name="Gerade Verbindung mit Pfeil 4"/>
        <xdr:cNvCxnSpPr/>
      </xdr:nvCxnSpPr>
      <xdr:spPr>
        <a:xfrm flipV="1">
          <a:off x="4191000" y="3619500"/>
          <a:ext cx="0" cy="866775"/>
        </a:xfrm>
        <a:prstGeom prst="straightConnector1">
          <a:avLst/>
        </a:prstGeom>
        <a:ln w="19050">
          <a:solidFill>
            <a:srgbClr val="C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71500" y="0"/>
          <a:ext cx="2819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9050">
          <a:solidFill>
            <a:srgbClr val="C00000"/>
          </a:solidFill>
          <a:headEnd type="none" w="lg" len="lg"/>
          <a:tailEnd type="triangle" w="lg" len="lg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6" sqref="D6"/>
    </sheetView>
  </sheetViews>
  <sheetFormatPr baseColWidth="10" defaultRowHeight="18.75" x14ac:dyDescent="0.3"/>
  <cols>
    <col min="1" max="1" width="2.59765625" style="3" customWidth="1"/>
    <col min="2" max="2" width="11.69921875" style="3" customWidth="1"/>
    <col min="3" max="3" width="13" style="3" bestFit="1" customWidth="1"/>
    <col min="4" max="4" width="13.09765625" style="3" customWidth="1"/>
    <col min="5" max="5" width="15.19921875" style="4" customWidth="1"/>
    <col min="6" max="6" width="11.69921875" style="4" customWidth="1"/>
    <col min="7" max="7" width="8.59765625" style="3" customWidth="1"/>
    <col min="8" max="8" width="8.59765625" style="16" customWidth="1"/>
    <col min="9" max="9" width="11.19921875" style="3" bestFit="1" customWidth="1"/>
    <col min="10" max="16384" width="11.19921875" style="3"/>
  </cols>
  <sheetData>
    <row r="1" spans="1:6" ht="31.5" x14ac:dyDescent="0.5">
      <c r="A1" s="18" t="s">
        <v>43</v>
      </c>
      <c r="C1" s="4"/>
      <c r="D1" s="4"/>
    </row>
    <row r="3" spans="1:6" x14ac:dyDescent="0.3">
      <c r="A3" s="5" t="s">
        <v>4</v>
      </c>
      <c r="B3" s="17" t="s">
        <v>41</v>
      </c>
    </row>
    <row r="4" spans="1:6" x14ac:dyDescent="0.3">
      <c r="A4" s="5" t="s">
        <v>5</v>
      </c>
      <c r="B4" s="17" t="s">
        <v>42</v>
      </c>
    </row>
    <row r="6" spans="1:6" x14ac:dyDescent="0.3">
      <c r="B6" s="21" t="s">
        <v>7</v>
      </c>
      <c r="C6" s="22" t="s">
        <v>8</v>
      </c>
      <c r="D6" s="21" t="s">
        <v>9</v>
      </c>
      <c r="E6" s="22" t="s">
        <v>10</v>
      </c>
      <c r="F6" s="7"/>
    </row>
    <row r="7" spans="1:6" x14ac:dyDescent="0.3">
      <c r="B7" s="8">
        <v>10</v>
      </c>
      <c r="C7" s="9" t="s">
        <v>11</v>
      </c>
      <c r="D7" s="19"/>
      <c r="E7" s="20"/>
      <c r="F7" s="10"/>
    </row>
    <row r="8" spans="1:6" x14ac:dyDescent="0.3">
      <c r="B8" s="8">
        <v>5</v>
      </c>
      <c r="C8" s="9" t="s">
        <v>12</v>
      </c>
      <c r="D8" s="19"/>
      <c r="E8" s="20"/>
      <c r="F8" s="10"/>
    </row>
    <row r="9" spans="1:6" x14ac:dyDescent="0.3">
      <c r="B9" s="8">
        <v>50</v>
      </c>
      <c r="C9" s="9" t="s">
        <v>13</v>
      </c>
      <c r="D9" s="19"/>
      <c r="E9" s="20"/>
      <c r="F9" s="10"/>
    </row>
    <row r="10" spans="1:6" x14ac:dyDescent="0.3">
      <c r="B10" s="8">
        <v>1</v>
      </c>
      <c r="C10" s="9" t="s">
        <v>14</v>
      </c>
      <c r="D10" s="19"/>
      <c r="E10" s="20"/>
      <c r="F10" s="10"/>
    </row>
    <row r="11" spans="1:6" x14ac:dyDescent="0.3">
      <c r="B11" s="8">
        <v>3</v>
      </c>
      <c r="C11" s="9" t="s">
        <v>15</v>
      </c>
      <c r="D11" s="19"/>
      <c r="E11" s="20"/>
      <c r="F11" s="10"/>
    </row>
    <row r="12" spans="1:6" x14ac:dyDescent="0.3">
      <c r="B12" s="8">
        <v>12</v>
      </c>
      <c r="C12" s="9" t="s">
        <v>16</v>
      </c>
      <c r="D12" s="19"/>
      <c r="E12" s="20"/>
      <c r="F12" s="10"/>
    </row>
    <row r="13" spans="1:6" x14ac:dyDescent="0.3">
      <c r="B13" s="8">
        <v>15</v>
      </c>
      <c r="C13" s="9" t="s">
        <v>17</v>
      </c>
      <c r="D13" s="19"/>
      <c r="E13" s="20"/>
      <c r="F13" s="10"/>
    </row>
    <row r="17" spans="2:5" ht="23.25" x14ac:dyDescent="0.35">
      <c r="B17" s="14" t="s">
        <v>18</v>
      </c>
    </row>
    <row r="18" spans="2:5" x14ac:dyDescent="0.3">
      <c r="B18" s="6" t="s">
        <v>8</v>
      </c>
      <c r="C18" s="11" t="s">
        <v>19</v>
      </c>
      <c r="E18" s="12"/>
    </row>
    <row r="19" spans="2:5" x14ac:dyDescent="0.3">
      <c r="B19" s="9" t="s">
        <v>12</v>
      </c>
      <c r="C19" s="13">
        <v>19.3</v>
      </c>
    </row>
    <row r="20" spans="2:5" x14ac:dyDescent="0.3">
      <c r="B20" s="9" t="s">
        <v>20</v>
      </c>
      <c r="C20" s="13">
        <v>11.35</v>
      </c>
    </row>
    <row r="21" spans="2:5" x14ac:dyDescent="0.3">
      <c r="B21" s="9" t="s">
        <v>21</v>
      </c>
      <c r="C21" s="13">
        <v>8.9</v>
      </c>
    </row>
    <row r="22" spans="2:5" x14ac:dyDescent="0.3">
      <c r="B22" s="9" t="s">
        <v>22</v>
      </c>
      <c r="C22" s="13">
        <v>8.5</v>
      </c>
    </row>
    <row r="23" spans="2:5" x14ac:dyDescent="0.3">
      <c r="B23" s="9" t="s">
        <v>14</v>
      </c>
      <c r="C23" s="13">
        <v>7.86</v>
      </c>
    </row>
    <row r="24" spans="2:5" x14ac:dyDescent="0.3">
      <c r="B24" s="9" t="s">
        <v>23</v>
      </c>
      <c r="C24" s="13">
        <v>7.13</v>
      </c>
    </row>
    <row r="25" spans="2:5" x14ac:dyDescent="0.3">
      <c r="B25" s="9" t="s">
        <v>24</v>
      </c>
      <c r="C25" s="13">
        <v>7.29</v>
      </c>
    </row>
    <row r="26" spans="2:5" x14ac:dyDescent="0.3">
      <c r="B26" s="9" t="s">
        <v>15</v>
      </c>
      <c r="C26" s="13">
        <v>2.7</v>
      </c>
    </row>
    <row r="27" spans="2:5" x14ac:dyDescent="0.3">
      <c r="B27" s="9" t="s">
        <v>16</v>
      </c>
      <c r="C27" s="13">
        <v>2.5</v>
      </c>
    </row>
    <row r="28" spans="2:5" x14ac:dyDescent="0.3">
      <c r="B28" s="9" t="s">
        <v>25</v>
      </c>
      <c r="C28" s="13">
        <v>1.9</v>
      </c>
    </row>
    <row r="29" spans="2:5" x14ac:dyDescent="0.3">
      <c r="B29" s="9" t="s">
        <v>26</v>
      </c>
      <c r="C29" s="13">
        <v>1.2</v>
      </c>
    </row>
    <row r="30" spans="2:5" x14ac:dyDescent="0.3">
      <c r="B30" s="9" t="s">
        <v>11</v>
      </c>
      <c r="C30" s="13">
        <v>0.73</v>
      </c>
    </row>
    <row r="31" spans="2:5" x14ac:dyDescent="0.3">
      <c r="B31" s="9" t="s">
        <v>27</v>
      </c>
      <c r="C31" s="13">
        <v>0.25</v>
      </c>
    </row>
    <row r="32" spans="2:5" x14ac:dyDescent="0.3">
      <c r="B32" s="9" t="s">
        <v>28</v>
      </c>
      <c r="C32" s="13">
        <v>0.03</v>
      </c>
    </row>
    <row r="33" spans="2:3" x14ac:dyDescent="0.3">
      <c r="B33" s="9" t="s">
        <v>29</v>
      </c>
      <c r="C33" s="13">
        <v>1</v>
      </c>
    </row>
    <row r="34" spans="2:3" x14ac:dyDescent="0.3">
      <c r="B34" s="9" t="s">
        <v>30</v>
      </c>
      <c r="C34" s="13">
        <v>0.9</v>
      </c>
    </row>
    <row r="35" spans="2:3" x14ac:dyDescent="0.3">
      <c r="B35" s="9" t="s">
        <v>13</v>
      </c>
      <c r="C35" s="13">
        <v>0.83</v>
      </c>
    </row>
    <row r="36" spans="2:3" x14ac:dyDescent="0.3">
      <c r="B36" s="9" t="s">
        <v>17</v>
      </c>
      <c r="C36" s="13">
        <v>0.7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3</xdr:col>
                <xdr:colOff>847725</xdr:colOff>
                <xdr:row>17</xdr:row>
                <xdr:rowOff>171450</xdr:rowOff>
              </from>
              <to>
                <xdr:col>5</xdr:col>
                <xdr:colOff>247650</xdr:colOff>
                <xdr:row>20</xdr:row>
                <xdr:rowOff>76200</xdr:rowOff>
              </to>
            </anchor>
          </objectPr>
        </oleObject>
      </mc:Choice>
      <mc:Fallback>
        <oleObject progId="Equation.3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baseColWidth="10" defaultRowHeight="18.75" x14ac:dyDescent="0.3"/>
  <cols>
    <col min="1" max="1" width="2.59765625" customWidth="1"/>
    <col min="4" max="4" width="28.296875" customWidth="1"/>
  </cols>
  <sheetData>
    <row r="1" spans="1:4" ht="31.5" x14ac:dyDescent="0.5">
      <c r="A1" s="18" t="s">
        <v>44</v>
      </c>
    </row>
    <row r="3" spans="1:4" x14ac:dyDescent="0.3">
      <c r="A3" s="2"/>
      <c r="B3" t="s">
        <v>45</v>
      </c>
    </row>
    <row r="4" spans="1:4" x14ac:dyDescent="0.3">
      <c r="A4" s="2" t="s">
        <v>4</v>
      </c>
      <c r="B4" t="s">
        <v>38</v>
      </c>
    </row>
    <row r="5" spans="1:4" x14ac:dyDescent="0.3">
      <c r="A5" s="2" t="s">
        <v>5</v>
      </c>
      <c r="B5" t="s">
        <v>39</v>
      </c>
    </row>
    <row r="6" spans="1:4" x14ac:dyDescent="0.3">
      <c r="A6" s="2" t="s">
        <v>6</v>
      </c>
      <c r="B6" t="s">
        <v>40</v>
      </c>
    </row>
    <row r="7" spans="1:4" x14ac:dyDescent="0.3">
      <c r="A7" s="2"/>
    </row>
    <row r="9" spans="1:4" x14ac:dyDescent="0.3">
      <c r="B9" s="23" t="s">
        <v>31</v>
      </c>
      <c r="C9" s="24" t="s">
        <v>32</v>
      </c>
      <c r="D9" s="24" t="s">
        <v>33</v>
      </c>
    </row>
    <row r="10" spans="1:4" x14ac:dyDescent="0.3">
      <c r="B10" s="1" t="s">
        <v>34</v>
      </c>
      <c r="C10" s="15">
        <v>50</v>
      </c>
      <c r="D10" s="25"/>
    </row>
    <row r="11" spans="1:4" x14ac:dyDescent="0.3">
      <c r="B11" s="1" t="s">
        <v>35</v>
      </c>
      <c r="C11" s="15">
        <v>3500</v>
      </c>
      <c r="D11" s="25"/>
    </row>
    <row r="12" spans="1:4" x14ac:dyDescent="0.3">
      <c r="B12" s="1" t="s">
        <v>36</v>
      </c>
      <c r="C12" s="15">
        <v>2900</v>
      </c>
      <c r="D12" s="25"/>
    </row>
    <row r="13" spans="1:4" x14ac:dyDescent="0.3">
      <c r="B13" s="1" t="s">
        <v>37</v>
      </c>
      <c r="C13" s="15">
        <v>4550</v>
      </c>
      <c r="D13" s="25"/>
    </row>
    <row r="14" spans="1:4" x14ac:dyDescent="0.3">
      <c r="B14" s="1" t="s">
        <v>0</v>
      </c>
      <c r="C14" s="15">
        <v>1200</v>
      </c>
      <c r="D14" s="25"/>
    </row>
    <row r="15" spans="1:4" x14ac:dyDescent="0.3">
      <c r="B15" s="1" t="s">
        <v>2</v>
      </c>
      <c r="C15" s="15">
        <v>5100</v>
      </c>
      <c r="D15" s="25"/>
    </row>
    <row r="16" spans="1:4" x14ac:dyDescent="0.3">
      <c r="B16" s="1" t="s">
        <v>1</v>
      </c>
      <c r="C16" s="15">
        <v>3000</v>
      </c>
      <c r="D16" s="25"/>
    </row>
    <row r="17" spans="2:4" x14ac:dyDescent="0.3">
      <c r="B17" s="1" t="s">
        <v>3</v>
      </c>
      <c r="C17" s="15">
        <v>2490</v>
      </c>
      <c r="D17" s="2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C9" sqref="C9"/>
    </sheetView>
  </sheetViews>
  <sheetFormatPr baseColWidth="10" defaultRowHeight="12.75" x14ac:dyDescent="0.2"/>
  <cols>
    <col min="1" max="1" width="12.19921875" style="27" customWidth="1"/>
    <col min="2" max="4" width="13.09765625" style="27" customWidth="1"/>
    <col min="5" max="16384" width="11.19921875" style="27"/>
  </cols>
  <sheetData>
    <row r="1" spans="1:4" ht="23.25" x14ac:dyDescent="0.35">
      <c r="A1" s="26" t="s">
        <v>46</v>
      </c>
    </row>
    <row r="2" spans="1:4" ht="15.75" x14ac:dyDescent="0.25">
      <c r="A2" s="28" t="s">
        <v>47</v>
      </c>
      <c r="B2" s="28"/>
    </row>
    <row r="3" spans="1:4" ht="15.75" x14ac:dyDescent="0.25">
      <c r="A3" s="29" t="s">
        <v>48</v>
      </c>
    </row>
    <row r="5" spans="1:4" ht="15.75" x14ac:dyDescent="0.25">
      <c r="A5" s="30" t="s">
        <v>49</v>
      </c>
    </row>
    <row r="6" spans="1:4" s="32" customFormat="1" ht="15.75" x14ac:dyDescent="0.25">
      <c r="A6" s="31" t="s">
        <v>50</v>
      </c>
    </row>
    <row r="7" spans="1:4" s="32" customFormat="1" ht="15" x14ac:dyDescent="0.2"/>
    <row r="8" spans="1:4" s="32" customFormat="1" ht="15.75" x14ac:dyDescent="0.25">
      <c r="A8" s="33" t="s">
        <v>51</v>
      </c>
      <c r="B8" s="34" t="s">
        <v>52</v>
      </c>
      <c r="C8" s="34" t="s">
        <v>53</v>
      </c>
      <c r="D8" s="34" t="s">
        <v>54</v>
      </c>
    </row>
    <row r="9" spans="1:4" s="32" customFormat="1" ht="15" x14ac:dyDescent="0.2">
      <c r="A9" s="35" t="s">
        <v>0</v>
      </c>
      <c r="B9" s="36">
        <v>250000</v>
      </c>
      <c r="C9" s="37"/>
      <c r="D9" s="38"/>
    </row>
    <row r="10" spans="1:4" s="32" customFormat="1" ht="15" x14ac:dyDescent="0.2">
      <c r="A10" s="35" t="s">
        <v>55</v>
      </c>
      <c r="B10" s="36">
        <v>350000</v>
      </c>
      <c r="C10" s="37"/>
      <c r="D10" s="38"/>
    </row>
    <row r="11" spans="1:4" s="32" customFormat="1" ht="15" x14ac:dyDescent="0.2">
      <c r="A11" s="35" t="s">
        <v>56</v>
      </c>
      <c r="B11" s="36">
        <v>520000</v>
      </c>
      <c r="C11" s="37"/>
      <c r="D11" s="38"/>
    </row>
    <row r="12" spans="1:4" s="32" customFormat="1" ht="15" x14ac:dyDescent="0.2">
      <c r="A12" s="35" t="s">
        <v>57</v>
      </c>
      <c r="B12" s="36">
        <v>480000</v>
      </c>
      <c r="C12" s="37"/>
      <c r="D12" s="38"/>
    </row>
    <row r="13" spans="1:4" s="32" customFormat="1" ht="15" x14ac:dyDescent="0.2">
      <c r="A13" s="35" t="s">
        <v>58</v>
      </c>
      <c r="B13" s="36">
        <v>190000</v>
      </c>
      <c r="C13" s="37"/>
      <c r="D13" s="38"/>
    </row>
    <row r="14" spans="1:4" s="32" customFormat="1" ht="15" x14ac:dyDescent="0.2">
      <c r="A14" s="35" t="s">
        <v>1</v>
      </c>
      <c r="B14" s="36">
        <v>300000</v>
      </c>
      <c r="C14" s="37"/>
      <c r="D14" s="38"/>
    </row>
    <row r="15" spans="1:4" s="32" customFormat="1" ht="15" x14ac:dyDescent="0.2">
      <c r="C15" s="39"/>
    </row>
    <row r="16" spans="1:4" s="32" customFormat="1" ht="15" x14ac:dyDescent="0.2"/>
    <row r="17" spans="3:4" s="32" customFormat="1" ht="15" x14ac:dyDescent="0.2"/>
    <row r="18" spans="3:4" s="32" customFormat="1" ht="15.75" x14ac:dyDescent="0.25">
      <c r="C18" s="40" t="s">
        <v>59</v>
      </c>
      <c r="D18" s="41"/>
    </row>
    <row r="19" spans="3:4" s="32" customFormat="1" ht="15.75" x14ac:dyDescent="0.25">
      <c r="C19" s="42" t="s">
        <v>32</v>
      </c>
      <c r="D19" s="42" t="s">
        <v>60</v>
      </c>
    </row>
    <row r="20" spans="3:4" s="32" customFormat="1" ht="15" x14ac:dyDescent="0.2">
      <c r="C20" s="43">
        <v>200000</v>
      </c>
      <c r="D20" s="44">
        <v>0.01</v>
      </c>
    </row>
    <row r="21" spans="3:4" s="32" customFormat="1" ht="15" x14ac:dyDescent="0.2">
      <c r="C21" s="43">
        <v>250000</v>
      </c>
      <c r="D21" s="44">
        <v>1.4999999999999999E-2</v>
      </c>
    </row>
    <row r="22" spans="3:4" s="32" customFormat="1" ht="15" x14ac:dyDescent="0.2">
      <c r="C22" s="43">
        <v>300000</v>
      </c>
      <c r="D22" s="44">
        <v>0.02</v>
      </c>
    </row>
    <row r="23" spans="3:4" s="32" customFormat="1" ht="15" x14ac:dyDescent="0.2">
      <c r="C23" s="43">
        <v>400000</v>
      </c>
      <c r="D23" s="44">
        <v>2.5000000000000001E-2</v>
      </c>
    </row>
    <row r="24" spans="3:4" s="32" customFormat="1" ht="15" x14ac:dyDescent="0.2">
      <c r="C24" s="43">
        <v>500000</v>
      </c>
      <c r="D24" s="44">
        <v>0.03</v>
      </c>
    </row>
    <row r="25" spans="3:4" s="32" customFormat="1" ht="15" x14ac:dyDescent="0.2"/>
  </sheetData>
  <pageMargins left="0.78740157480314965" right="0.78740157480314965" top="1.1811023622047245" bottom="0.59055118110236227" header="0.31496062992125984" footer="0.31496062992125984"/>
  <pageSetup paperSize="9" orientation="portrait" r:id="rId1"/>
  <headerFooter alignWithMargins="0">
    <oddHeader>&amp;L&amp;G&amp;RIT Ausbildung • Bertram Becker</oddHeader>
    <oddFooter>&amp;L&amp;Z&amp;F - &amp;A&amp;R&amp;P/&amp;N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C9" sqref="C9"/>
    </sheetView>
  </sheetViews>
  <sheetFormatPr baseColWidth="10" defaultRowHeight="12.75" x14ac:dyDescent="0.2"/>
  <cols>
    <col min="1" max="1" width="16" style="27" customWidth="1"/>
    <col min="2" max="2" width="16.3984375" style="27" bestFit="1" customWidth="1"/>
    <col min="3" max="3" width="12.796875" style="27" customWidth="1"/>
    <col min="4" max="4" width="13.09765625" style="27" customWidth="1"/>
    <col min="5" max="16384" width="11.19921875" style="27"/>
  </cols>
  <sheetData>
    <row r="1" spans="1:3" ht="23.25" x14ac:dyDescent="0.35">
      <c r="A1" s="26" t="s">
        <v>46</v>
      </c>
    </row>
    <row r="2" spans="1:3" ht="15.75" x14ac:dyDescent="0.25">
      <c r="A2" s="28" t="s">
        <v>47</v>
      </c>
      <c r="B2" s="28"/>
    </row>
    <row r="3" spans="1:3" ht="15.75" x14ac:dyDescent="0.25">
      <c r="A3" s="29" t="s">
        <v>48</v>
      </c>
    </row>
    <row r="5" spans="1:3" s="46" customFormat="1" ht="18" x14ac:dyDescent="0.25">
      <c r="A5" s="45" t="s">
        <v>61</v>
      </c>
    </row>
    <row r="6" spans="1:3" s="46" customFormat="1" ht="18" x14ac:dyDescent="0.25">
      <c r="A6" s="47" t="s">
        <v>62</v>
      </c>
      <c r="B6" s="47" t="s">
        <v>63</v>
      </c>
    </row>
    <row r="7" spans="1:3" s="46" customFormat="1" ht="18" x14ac:dyDescent="0.25">
      <c r="A7" s="48" t="s">
        <v>64</v>
      </c>
      <c r="B7" s="48" t="s">
        <v>65</v>
      </c>
    </row>
    <row r="8" spans="1:3" s="46" customFormat="1" ht="18" x14ac:dyDescent="0.25">
      <c r="A8" s="48" t="s">
        <v>66</v>
      </c>
      <c r="B8" s="48" t="s">
        <v>67</v>
      </c>
    </row>
    <row r="9" spans="1:3" s="46" customFormat="1" ht="18" x14ac:dyDescent="0.25">
      <c r="A9" s="48" t="s">
        <v>68</v>
      </c>
      <c r="B9" s="48" t="s">
        <v>69</v>
      </c>
    </row>
    <row r="10" spans="1:3" s="46" customFormat="1" ht="18" x14ac:dyDescent="0.25">
      <c r="A10" s="48" t="s">
        <v>70</v>
      </c>
      <c r="B10" s="48" t="s">
        <v>71</v>
      </c>
    </row>
    <row r="11" spans="1:3" s="46" customFormat="1" ht="18" x14ac:dyDescent="0.25">
      <c r="A11" s="48" t="s">
        <v>72</v>
      </c>
      <c r="B11" s="48" t="s">
        <v>73</v>
      </c>
    </row>
    <row r="12" spans="1:3" s="46" customFormat="1" ht="18" x14ac:dyDescent="0.25">
      <c r="A12" s="48" t="s">
        <v>74</v>
      </c>
      <c r="B12" s="48" t="s">
        <v>75</v>
      </c>
    </row>
    <row r="13" spans="1:3" s="46" customFormat="1" ht="18" x14ac:dyDescent="0.25"/>
    <row r="14" spans="1:3" s="46" customFormat="1" ht="18" x14ac:dyDescent="0.25">
      <c r="A14" s="45" t="s">
        <v>76</v>
      </c>
    </row>
    <row r="15" spans="1:3" s="46" customFormat="1" ht="18" x14ac:dyDescent="0.25"/>
    <row r="16" spans="1:3" s="46" customFormat="1" ht="18" x14ac:dyDescent="0.25">
      <c r="A16" s="47" t="s">
        <v>77</v>
      </c>
      <c r="B16" s="49" t="s">
        <v>78</v>
      </c>
      <c r="C16" s="49" t="s">
        <v>63</v>
      </c>
    </row>
    <row r="17" spans="1:3" s="46" customFormat="1" ht="18" x14ac:dyDescent="0.25">
      <c r="A17" s="48" t="s">
        <v>79</v>
      </c>
      <c r="B17" s="50">
        <v>35</v>
      </c>
      <c r="C17" s="51"/>
    </row>
    <row r="18" spans="1:3" s="46" customFormat="1" ht="18" x14ac:dyDescent="0.25">
      <c r="A18" s="48" t="s">
        <v>80</v>
      </c>
      <c r="B18" s="50">
        <v>93</v>
      </c>
      <c r="C18" s="51"/>
    </row>
    <row r="19" spans="1:3" s="46" customFormat="1" ht="18" x14ac:dyDescent="0.25">
      <c r="A19" s="48" t="s">
        <v>37</v>
      </c>
      <c r="B19" s="50">
        <v>88</v>
      </c>
      <c r="C19" s="51"/>
    </row>
    <row r="20" spans="1:3" s="46" customFormat="1" ht="18" x14ac:dyDescent="0.25">
      <c r="A20" s="48" t="s">
        <v>0</v>
      </c>
      <c r="B20" s="50">
        <v>67</v>
      </c>
      <c r="C20" s="51"/>
    </row>
    <row r="21" spans="1:3" s="46" customFormat="1" ht="18" x14ac:dyDescent="0.25">
      <c r="A21" s="48" t="s">
        <v>81</v>
      </c>
      <c r="B21" s="50">
        <v>91</v>
      </c>
      <c r="C21" s="51"/>
    </row>
    <row r="22" spans="1:3" s="46" customFormat="1" ht="18" x14ac:dyDescent="0.25">
      <c r="A22" s="48" t="s">
        <v>2</v>
      </c>
      <c r="B22" s="50">
        <v>80</v>
      </c>
      <c r="C22" s="51"/>
    </row>
    <row r="23" spans="1:3" s="46" customFormat="1" ht="18" x14ac:dyDescent="0.25">
      <c r="A23" s="48" t="s">
        <v>1</v>
      </c>
      <c r="B23" s="50">
        <v>25</v>
      </c>
      <c r="C23" s="51"/>
    </row>
  </sheetData>
  <pageMargins left="0.78740157480314965" right="0.78740157480314965" top="1.1811023622047245" bottom="0.59055118110236227" header="0.31496062992125984" footer="0.31496062992125984"/>
  <pageSetup paperSize="9" orientation="portrait" r:id="rId1"/>
  <headerFooter alignWithMargins="0">
    <oddHeader>&amp;L&amp;G&amp;RIT Ausbildung • Bertram Becker</oddHeader>
    <oddFooter>&amp;L&amp;Z&amp;F - &amp;A&amp;R&amp;P/&amp;N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C9" sqref="C9"/>
    </sheetView>
  </sheetViews>
  <sheetFormatPr baseColWidth="10" defaultRowHeight="12.75" x14ac:dyDescent="0.2"/>
  <cols>
    <col min="1" max="1" width="10.09765625" style="27" customWidth="1"/>
    <col min="2" max="2" width="11.59765625" style="27" customWidth="1"/>
    <col min="3" max="3" width="29.3984375" style="27" customWidth="1"/>
    <col min="4" max="5" width="13.09765625" style="27" customWidth="1"/>
    <col min="6" max="16384" width="11.19921875" style="27"/>
  </cols>
  <sheetData>
    <row r="1" spans="1:5" ht="23.25" x14ac:dyDescent="0.35">
      <c r="A1" s="26" t="s">
        <v>46</v>
      </c>
    </row>
    <row r="2" spans="1:5" ht="15.75" x14ac:dyDescent="0.25">
      <c r="A2" s="28" t="s">
        <v>47</v>
      </c>
      <c r="B2" s="28"/>
    </row>
    <row r="3" spans="1:5" ht="15.75" x14ac:dyDescent="0.25">
      <c r="A3" s="29" t="s">
        <v>48</v>
      </c>
    </row>
    <row r="4" spans="1:5" ht="15.75" x14ac:dyDescent="0.25">
      <c r="A4" s="29"/>
    </row>
    <row r="5" spans="1:5" ht="15.75" x14ac:dyDescent="0.25">
      <c r="A5" s="29" t="s">
        <v>82</v>
      </c>
    </row>
    <row r="6" spans="1:5" ht="15.75" x14ac:dyDescent="0.25">
      <c r="A6" s="29" t="s">
        <v>83</v>
      </c>
    </row>
    <row r="8" spans="1:5" ht="15.75" x14ac:dyDescent="0.25">
      <c r="A8" s="30" t="s">
        <v>84</v>
      </c>
      <c r="B8" s="52"/>
      <c r="C8" s="52"/>
      <c r="D8" s="52"/>
    </row>
    <row r="9" spans="1:5" x14ac:dyDescent="0.2">
      <c r="A9" s="52"/>
      <c r="B9" s="52"/>
      <c r="C9" s="52"/>
      <c r="D9" s="52"/>
    </row>
    <row r="10" spans="1:5" s="32" customFormat="1" ht="15.75" x14ac:dyDescent="0.25">
      <c r="A10" s="34" t="s">
        <v>85</v>
      </c>
      <c r="B10" s="33" t="s">
        <v>86</v>
      </c>
      <c r="C10" s="33" t="s">
        <v>87</v>
      </c>
      <c r="D10" s="33" t="s">
        <v>88</v>
      </c>
      <c r="E10" s="33" t="s">
        <v>89</v>
      </c>
    </row>
    <row r="11" spans="1:5" s="32" customFormat="1" ht="15" x14ac:dyDescent="0.2">
      <c r="A11" s="53"/>
      <c r="B11" s="54"/>
      <c r="C11" s="55"/>
      <c r="D11" s="56"/>
      <c r="E11" s="57"/>
    </row>
    <row r="12" spans="1:5" s="32" customFormat="1" ht="15" x14ac:dyDescent="0.2">
      <c r="A12" s="53"/>
      <c r="B12" s="54"/>
      <c r="C12" s="55"/>
      <c r="D12" s="56"/>
      <c r="E12" s="57"/>
    </row>
    <row r="13" spans="1:5" s="32" customFormat="1" ht="15" x14ac:dyDescent="0.2">
      <c r="A13" s="53"/>
      <c r="B13" s="54"/>
      <c r="C13" s="55"/>
      <c r="D13" s="56"/>
      <c r="E13" s="57"/>
    </row>
    <row r="14" spans="1:5" s="32" customFormat="1" ht="15" x14ac:dyDescent="0.2">
      <c r="A14" s="53"/>
      <c r="B14" s="54"/>
      <c r="C14" s="55"/>
      <c r="D14" s="56"/>
      <c r="E14" s="57"/>
    </row>
    <row r="15" spans="1:5" s="32" customFormat="1" ht="15" x14ac:dyDescent="0.2">
      <c r="A15" s="53"/>
      <c r="B15" s="54"/>
      <c r="C15" s="55"/>
      <c r="D15" s="56"/>
      <c r="E15" s="57"/>
    </row>
    <row r="16" spans="1:5" s="32" customFormat="1" ht="15" x14ac:dyDescent="0.2">
      <c r="A16" s="53"/>
      <c r="B16" s="54"/>
      <c r="C16" s="55"/>
      <c r="D16" s="56"/>
      <c r="E16" s="57"/>
    </row>
    <row r="17" spans="1:5" s="32" customFormat="1" ht="15" x14ac:dyDescent="0.2">
      <c r="A17" s="53"/>
      <c r="B17" s="54"/>
      <c r="C17" s="55"/>
      <c r="D17" s="56"/>
      <c r="E17" s="57"/>
    </row>
    <row r="18" spans="1:5" s="32" customFormat="1" ht="15" x14ac:dyDescent="0.2">
      <c r="A18" s="53"/>
      <c r="B18" s="54"/>
      <c r="C18" s="55"/>
      <c r="D18" s="56"/>
      <c r="E18" s="57"/>
    </row>
    <row r="19" spans="1:5" s="32" customFormat="1" ht="15" x14ac:dyDescent="0.2">
      <c r="A19" s="53"/>
      <c r="B19" s="54"/>
      <c r="C19" s="55"/>
      <c r="D19" s="56"/>
      <c r="E19" s="57"/>
    </row>
    <row r="20" spans="1:5" s="32" customFormat="1" ht="15" x14ac:dyDescent="0.2">
      <c r="A20" s="53"/>
      <c r="B20" s="54"/>
      <c r="C20" s="55"/>
      <c r="D20" s="56"/>
      <c r="E20" s="57"/>
    </row>
    <row r="21" spans="1:5" s="32" customFormat="1" ht="15.75" thickBot="1" x14ac:dyDescent="0.25">
      <c r="A21" s="39"/>
      <c r="B21" s="39"/>
      <c r="C21" s="58" t="s">
        <v>90</v>
      </c>
      <c r="D21" s="59"/>
      <c r="E21" s="60"/>
    </row>
    <row r="22" spans="1:5" s="32" customFormat="1" ht="15" x14ac:dyDescent="0.2">
      <c r="A22" s="59"/>
      <c r="B22" s="59"/>
      <c r="C22" s="61"/>
      <c r="E22" s="62"/>
    </row>
    <row r="23" spans="1:5" s="32" customFormat="1" ht="15" x14ac:dyDescent="0.2">
      <c r="A23" s="59"/>
      <c r="B23" s="59"/>
      <c r="C23" s="63" t="s">
        <v>91</v>
      </c>
      <c r="D23" s="64">
        <v>0.1</v>
      </c>
      <c r="E23" s="65"/>
    </row>
    <row r="24" spans="1:5" s="32" customFormat="1" ht="15" x14ac:dyDescent="0.2">
      <c r="A24" s="59"/>
      <c r="B24" s="59"/>
      <c r="C24" s="63"/>
      <c r="D24" s="66"/>
      <c r="E24" s="62"/>
    </row>
    <row r="25" spans="1:5" s="32" customFormat="1" ht="15.75" thickBot="1" x14ac:dyDescent="0.25">
      <c r="A25" s="59"/>
      <c r="B25" s="59"/>
      <c r="C25" s="63" t="s">
        <v>92</v>
      </c>
      <c r="D25" s="66"/>
      <c r="E25" s="60"/>
    </row>
    <row r="26" spans="1:5" s="32" customFormat="1" ht="15" x14ac:dyDescent="0.2">
      <c r="A26" s="59"/>
      <c r="B26" s="59"/>
      <c r="C26" s="63"/>
      <c r="D26" s="66"/>
      <c r="E26" s="62"/>
    </row>
    <row r="27" spans="1:5" s="32" customFormat="1" ht="15" x14ac:dyDescent="0.2">
      <c r="A27" s="59"/>
      <c r="B27" s="59"/>
      <c r="C27" s="63" t="s">
        <v>93</v>
      </c>
      <c r="D27" s="64">
        <v>0.19</v>
      </c>
      <c r="E27" s="65"/>
    </row>
    <row r="28" spans="1:5" s="32" customFormat="1" ht="15" x14ac:dyDescent="0.2">
      <c r="A28" s="59"/>
      <c r="B28" s="59"/>
      <c r="E28" s="62"/>
    </row>
    <row r="29" spans="1:5" s="32" customFormat="1" ht="16.5" thickBot="1" x14ac:dyDescent="0.3">
      <c r="B29" s="59"/>
      <c r="C29" s="67" t="s">
        <v>94</v>
      </c>
      <c r="D29" s="68"/>
      <c r="E29" s="69"/>
    </row>
    <row r="30" spans="1:5" ht="13.5" thickTop="1" x14ac:dyDescent="0.2"/>
  </sheetData>
  <pageMargins left="0.78740157480314965" right="0.78740157480314965" top="1.1811023622047245" bottom="0.59055118110236227" header="0.31496062992125984" footer="0.31496062992125984"/>
  <pageSetup paperSize="9" scale="85" orientation="portrait" r:id="rId1"/>
  <headerFooter alignWithMargins="0">
    <oddHeader>&amp;L&amp;G&amp;RIT Ausbildung • Bertram Becker</oddHeader>
    <oddFooter>&amp;L&amp;Z&amp;F - &amp;A&amp;R&amp;P/&amp;N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workbookViewId="0">
      <pane ySplit="3" topLeftCell="A4" activePane="bottomLeft" state="frozen"/>
      <selection activeCell="C9" sqref="C9"/>
      <selection pane="bottomLeft" activeCell="C9" sqref="C9"/>
    </sheetView>
  </sheetViews>
  <sheetFormatPr baseColWidth="10" defaultRowHeight="12.75" x14ac:dyDescent="0.2"/>
  <cols>
    <col min="1" max="1" width="9.69921875" style="27" customWidth="1"/>
    <col min="2" max="2" width="25.8984375" style="27" bestFit="1" customWidth="1"/>
    <col min="3" max="3" width="11.09765625" style="27" bestFit="1" customWidth="1"/>
    <col min="4" max="4" width="14.19921875" style="27" customWidth="1"/>
    <col min="5" max="16384" width="11.19921875" style="27"/>
  </cols>
  <sheetData>
    <row r="1" spans="1:3" ht="30" x14ac:dyDescent="0.4">
      <c r="A1" s="70" t="s">
        <v>95</v>
      </c>
      <c r="C1" s="71"/>
    </row>
    <row r="2" spans="1:3" ht="18.75" x14ac:dyDescent="0.3">
      <c r="A2" s="72"/>
      <c r="C2" s="71"/>
    </row>
    <row r="3" spans="1:3" ht="15.75" x14ac:dyDescent="0.25">
      <c r="A3" s="73" t="s">
        <v>96</v>
      </c>
      <c r="B3" s="74" t="s">
        <v>87</v>
      </c>
      <c r="C3" s="75" t="s">
        <v>88</v>
      </c>
    </row>
    <row r="4" spans="1:3" ht="15" x14ac:dyDescent="0.2">
      <c r="A4" s="76">
        <v>1</v>
      </c>
      <c r="B4" s="77" t="s">
        <v>97</v>
      </c>
      <c r="C4" s="78">
        <v>9</v>
      </c>
    </row>
    <row r="5" spans="1:3" ht="15" x14ac:dyDescent="0.2">
      <c r="A5" s="76">
        <v>2</v>
      </c>
      <c r="B5" s="77" t="s">
        <v>98</v>
      </c>
      <c r="C5" s="78">
        <v>9.5</v>
      </c>
    </row>
    <row r="6" spans="1:3" ht="15" x14ac:dyDescent="0.2">
      <c r="A6" s="76">
        <v>3</v>
      </c>
      <c r="B6" s="77" t="s">
        <v>99</v>
      </c>
      <c r="C6" s="78">
        <v>5</v>
      </c>
    </row>
    <row r="7" spans="1:3" ht="15" x14ac:dyDescent="0.2">
      <c r="A7" s="76">
        <v>4</v>
      </c>
      <c r="B7" s="77" t="s">
        <v>100</v>
      </c>
      <c r="C7" s="78">
        <v>11</v>
      </c>
    </row>
    <row r="8" spans="1:3" ht="15" x14ac:dyDescent="0.2">
      <c r="A8" s="76">
        <v>5</v>
      </c>
      <c r="B8" s="77" t="s">
        <v>101</v>
      </c>
      <c r="C8" s="78">
        <v>10.675000000000001</v>
      </c>
    </row>
    <row r="9" spans="1:3" ht="15" x14ac:dyDescent="0.2">
      <c r="A9" s="76">
        <v>6</v>
      </c>
      <c r="B9" s="77" t="s">
        <v>102</v>
      </c>
      <c r="C9" s="78">
        <v>12.5</v>
      </c>
    </row>
    <row r="10" spans="1:3" ht="15" x14ac:dyDescent="0.2">
      <c r="A10" s="76">
        <v>7</v>
      </c>
      <c r="B10" s="77" t="s">
        <v>103</v>
      </c>
      <c r="C10" s="78">
        <v>15</v>
      </c>
    </row>
    <row r="11" spans="1:3" ht="15" x14ac:dyDescent="0.2">
      <c r="A11" s="76">
        <v>8</v>
      </c>
      <c r="B11" s="77" t="s">
        <v>104</v>
      </c>
      <c r="C11" s="78">
        <v>20</v>
      </c>
    </row>
    <row r="12" spans="1:3" ht="15" x14ac:dyDescent="0.2">
      <c r="A12" s="76">
        <v>9</v>
      </c>
      <c r="B12" s="77" t="s">
        <v>105</v>
      </c>
      <c r="C12" s="78">
        <v>48.5</v>
      </c>
    </row>
    <row r="13" spans="1:3" ht="15" x14ac:dyDescent="0.2">
      <c r="A13" s="76">
        <v>10</v>
      </c>
      <c r="B13" s="77" t="s">
        <v>106</v>
      </c>
      <c r="C13" s="78">
        <v>15.5</v>
      </c>
    </row>
    <row r="14" spans="1:3" ht="15" x14ac:dyDescent="0.2">
      <c r="A14" s="76">
        <v>11</v>
      </c>
      <c r="B14" s="77" t="s">
        <v>107</v>
      </c>
      <c r="C14" s="78">
        <v>10.5</v>
      </c>
    </row>
    <row r="15" spans="1:3" ht="15" x14ac:dyDescent="0.2">
      <c r="A15" s="76">
        <v>12</v>
      </c>
      <c r="B15" s="77" t="s">
        <v>108</v>
      </c>
      <c r="C15" s="78">
        <v>19</v>
      </c>
    </row>
    <row r="16" spans="1:3" ht="15" x14ac:dyDescent="0.2">
      <c r="A16" s="76">
        <v>13</v>
      </c>
      <c r="B16" s="77" t="s">
        <v>109</v>
      </c>
      <c r="C16" s="78">
        <v>3</v>
      </c>
    </row>
    <row r="17" spans="1:3" ht="15" x14ac:dyDescent="0.2">
      <c r="A17" s="76">
        <v>14</v>
      </c>
      <c r="B17" s="77" t="s">
        <v>110</v>
      </c>
      <c r="C17" s="78">
        <v>11.625</v>
      </c>
    </row>
    <row r="18" spans="1:3" ht="15" x14ac:dyDescent="0.2">
      <c r="A18" s="76">
        <v>15</v>
      </c>
      <c r="B18" s="77" t="s">
        <v>111</v>
      </c>
      <c r="C18" s="78">
        <v>7.75</v>
      </c>
    </row>
    <row r="19" spans="1:3" ht="15" x14ac:dyDescent="0.2">
      <c r="A19" s="76">
        <v>16</v>
      </c>
      <c r="B19" s="77" t="s">
        <v>112</v>
      </c>
      <c r="C19" s="78">
        <v>8.7249999999999996</v>
      </c>
    </row>
    <row r="20" spans="1:3" ht="15" x14ac:dyDescent="0.2">
      <c r="A20" s="76">
        <v>17</v>
      </c>
      <c r="B20" s="77" t="s">
        <v>113</v>
      </c>
      <c r="C20" s="78">
        <v>19.5</v>
      </c>
    </row>
    <row r="21" spans="1:3" ht="15" x14ac:dyDescent="0.2">
      <c r="A21" s="76">
        <v>18</v>
      </c>
      <c r="B21" s="77" t="s">
        <v>114</v>
      </c>
      <c r="C21" s="78">
        <v>31.25</v>
      </c>
    </row>
    <row r="22" spans="1:3" ht="15" x14ac:dyDescent="0.2">
      <c r="A22" s="76">
        <v>19</v>
      </c>
      <c r="B22" s="77" t="s">
        <v>115</v>
      </c>
      <c r="C22" s="78">
        <v>4.5999999999999996</v>
      </c>
    </row>
    <row r="23" spans="1:3" ht="15" x14ac:dyDescent="0.2">
      <c r="A23" s="76">
        <v>20</v>
      </c>
      <c r="B23" s="77" t="s">
        <v>116</v>
      </c>
      <c r="C23" s="78">
        <v>40.5</v>
      </c>
    </row>
    <row r="24" spans="1:3" ht="15" x14ac:dyDescent="0.2">
      <c r="A24" s="76">
        <v>21</v>
      </c>
      <c r="B24" s="77" t="s">
        <v>117</v>
      </c>
      <c r="C24" s="78">
        <v>5</v>
      </c>
    </row>
    <row r="25" spans="1:3" ht="15" x14ac:dyDescent="0.2">
      <c r="A25" s="76">
        <v>22</v>
      </c>
      <c r="B25" s="77" t="s">
        <v>118</v>
      </c>
      <c r="C25" s="78">
        <v>10.5</v>
      </c>
    </row>
    <row r="26" spans="1:3" ht="15" x14ac:dyDescent="0.2">
      <c r="A26" s="76">
        <v>23</v>
      </c>
      <c r="B26" s="77" t="s">
        <v>119</v>
      </c>
      <c r="C26" s="78">
        <v>4.5</v>
      </c>
    </row>
    <row r="27" spans="1:3" ht="15" x14ac:dyDescent="0.2">
      <c r="A27" s="76">
        <v>24</v>
      </c>
      <c r="B27" s="77" t="s">
        <v>120</v>
      </c>
      <c r="C27" s="78">
        <v>2.25</v>
      </c>
    </row>
    <row r="28" spans="1:3" ht="15" x14ac:dyDescent="0.2">
      <c r="A28" s="76">
        <v>25</v>
      </c>
      <c r="B28" s="77" t="s">
        <v>121</v>
      </c>
      <c r="C28" s="78">
        <v>7</v>
      </c>
    </row>
    <row r="29" spans="1:3" ht="15" x14ac:dyDescent="0.2">
      <c r="A29" s="76">
        <v>26</v>
      </c>
      <c r="B29" s="77" t="s">
        <v>122</v>
      </c>
      <c r="C29" s="78">
        <v>15.615</v>
      </c>
    </row>
    <row r="30" spans="1:3" ht="15" x14ac:dyDescent="0.2">
      <c r="A30" s="76">
        <v>27</v>
      </c>
      <c r="B30" s="77" t="s">
        <v>123</v>
      </c>
      <c r="C30" s="78">
        <v>21.95</v>
      </c>
    </row>
    <row r="31" spans="1:3" ht="15" x14ac:dyDescent="0.2">
      <c r="A31" s="76">
        <v>28</v>
      </c>
      <c r="B31" s="77" t="s">
        <v>124</v>
      </c>
      <c r="C31" s="78">
        <v>22.8</v>
      </c>
    </row>
    <row r="32" spans="1:3" ht="15" x14ac:dyDescent="0.2">
      <c r="A32" s="76">
        <v>29</v>
      </c>
      <c r="B32" s="77" t="s">
        <v>125</v>
      </c>
      <c r="C32" s="78">
        <v>61.895000000000003</v>
      </c>
    </row>
    <row r="33" spans="1:3" ht="15" x14ac:dyDescent="0.2">
      <c r="A33" s="76">
        <v>30</v>
      </c>
      <c r="B33" s="77" t="s">
        <v>126</v>
      </c>
      <c r="C33" s="78">
        <v>12.945</v>
      </c>
    </row>
    <row r="34" spans="1:3" ht="15" x14ac:dyDescent="0.2">
      <c r="A34" s="76">
        <v>31</v>
      </c>
      <c r="B34" s="77" t="s">
        <v>127</v>
      </c>
      <c r="C34" s="78">
        <v>6.25</v>
      </c>
    </row>
    <row r="35" spans="1:3" ht="15" x14ac:dyDescent="0.2">
      <c r="A35" s="76">
        <v>32</v>
      </c>
      <c r="B35" s="77" t="s">
        <v>128</v>
      </c>
      <c r="C35" s="78">
        <v>16</v>
      </c>
    </row>
    <row r="36" spans="1:3" ht="15" x14ac:dyDescent="0.2">
      <c r="A36" s="76">
        <v>33</v>
      </c>
      <c r="B36" s="77" t="s">
        <v>129</v>
      </c>
      <c r="C36" s="78">
        <v>1.25</v>
      </c>
    </row>
    <row r="37" spans="1:3" ht="15" x14ac:dyDescent="0.2">
      <c r="A37" s="76">
        <v>34</v>
      </c>
      <c r="B37" s="77" t="s">
        <v>130</v>
      </c>
      <c r="C37" s="78">
        <v>7</v>
      </c>
    </row>
    <row r="38" spans="1:3" ht="15" x14ac:dyDescent="0.2">
      <c r="A38" s="76">
        <v>35</v>
      </c>
      <c r="B38" s="77" t="s">
        <v>131</v>
      </c>
      <c r="C38" s="78">
        <v>9</v>
      </c>
    </row>
    <row r="39" spans="1:3" ht="15" x14ac:dyDescent="0.2">
      <c r="A39" s="76">
        <v>36</v>
      </c>
      <c r="B39" s="77" t="s">
        <v>132</v>
      </c>
      <c r="C39" s="78">
        <v>9.5</v>
      </c>
    </row>
    <row r="40" spans="1:3" ht="15" x14ac:dyDescent="0.2">
      <c r="A40" s="76">
        <v>37</v>
      </c>
      <c r="B40" s="77" t="s">
        <v>133</v>
      </c>
      <c r="C40" s="78">
        <v>13</v>
      </c>
    </row>
    <row r="41" spans="1:3" ht="15" x14ac:dyDescent="0.2">
      <c r="A41" s="76">
        <v>38</v>
      </c>
      <c r="B41" s="77" t="s">
        <v>134</v>
      </c>
      <c r="C41" s="78">
        <v>131.75</v>
      </c>
    </row>
    <row r="42" spans="1:3" ht="15" x14ac:dyDescent="0.2">
      <c r="A42" s="76">
        <v>39</v>
      </c>
      <c r="B42" s="77" t="s">
        <v>135</v>
      </c>
      <c r="C42" s="78">
        <v>9</v>
      </c>
    </row>
    <row r="43" spans="1:3" ht="15" x14ac:dyDescent="0.2">
      <c r="A43" s="76">
        <v>40</v>
      </c>
      <c r="B43" s="77" t="s">
        <v>136</v>
      </c>
      <c r="C43" s="78">
        <v>9.1999999999999993</v>
      </c>
    </row>
    <row r="44" spans="1:3" ht="15" x14ac:dyDescent="0.2">
      <c r="A44" s="76">
        <v>41</v>
      </c>
      <c r="B44" s="77" t="s">
        <v>137</v>
      </c>
      <c r="C44" s="78">
        <v>4.8250000000000002</v>
      </c>
    </row>
    <row r="45" spans="1:3" ht="15" x14ac:dyDescent="0.2">
      <c r="A45" s="76">
        <v>42</v>
      </c>
      <c r="B45" s="77" t="s">
        <v>138</v>
      </c>
      <c r="C45" s="78">
        <v>7</v>
      </c>
    </row>
    <row r="46" spans="1:3" ht="15" x14ac:dyDescent="0.2">
      <c r="A46" s="76">
        <v>43</v>
      </c>
      <c r="B46" s="77" t="s">
        <v>139</v>
      </c>
      <c r="C46" s="78">
        <v>23</v>
      </c>
    </row>
    <row r="47" spans="1:3" ht="15" x14ac:dyDescent="0.2">
      <c r="A47" s="76">
        <v>44</v>
      </c>
      <c r="B47" s="77" t="s">
        <v>140</v>
      </c>
      <c r="C47" s="78">
        <v>9.7249999999999996</v>
      </c>
    </row>
    <row r="48" spans="1:3" ht="15" x14ac:dyDescent="0.2">
      <c r="A48" s="76">
        <v>45</v>
      </c>
      <c r="B48" s="77" t="s">
        <v>141</v>
      </c>
      <c r="C48" s="78">
        <v>4.75</v>
      </c>
    </row>
    <row r="49" spans="1:3" ht="15" x14ac:dyDescent="0.2">
      <c r="A49" s="76">
        <v>46</v>
      </c>
      <c r="B49" s="77" t="s">
        <v>142</v>
      </c>
      <c r="C49" s="78">
        <v>6</v>
      </c>
    </row>
    <row r="50" spans="1:3" ht="15" x14ac:dyDescent="0.2">
      <c r="A50" s="76">
        <v>47</v>
      </c>
      <c r="B50" s="77" t="s">
        <v>143</v>
      </c>
      <c r="C50" s="78">
        <v>4.75</v>
      </c>
    </row>
    <row r="51" spans="1:3" ht="15" x14ac:dyDescent="0.2">
      <c r="A51" s="76">
        <v>48</v>
      </c>
      <c r="B51" s="77" t="s">
        <v>144</v>
      </c>
      <c r="C51" s="78">
        <v>6.375</v>
      </c>
    </row>
    <row r="52" spans="1:3" ht="15" x14ac:dyDescent="0.2">
      <c r="A52" s="76">
        <v>49</v>
      </c>
      <c r="B52" s="77" t="s">
        <v>145</v>
      </c>
      <c r="C52" s="78">
        <v>10</v>
      </c>
    </row>
    <row r="53" spans="1:3" ht="15" x14ac:dyDescent="0.2">
      <c r="A53" s="76">
        <v>50</v>
      </c>
      <c r="B53" s="77" t="s">
        <v>146</v>
      </c>
      <c r="C53" s="78">
        <v>8.125</v>
      </c>
    </row>
    <row r="54" spans="1:3" ht="15" x14ac:dyDescent="0.2">
      <c r="A54" s="76">
        <v>51</v>
      </c>
      <c r="B54" s="77" t="s">
        <v>147</v>
      </c>
      <c r="C54" s="78">
        <v>26.5</v>
      </c>
    </row>
    <row r="55" spans="1:3" ht="15" x14ac:dyDescent="0.2">
      <c r="A55" s="76">
        <v>52</v>
      </c>
      <c r="B55" s="77" t="s">
        <v>148</v>
      </c>
      <c r="C55" s="78">
        <v>3.5</v>
      </c>
    </row>
    <row r="56" spans="1:3" ht="15" x14ac:dyDescent="0.2">
      <c r="A56" s="76">
        <v>53</v>
      </c>
      <c r="B56" s="77" t="s">
        <v>149</v>
      </c>
      <c r="C56" s="78">
        <v>16.399999999999999</v>
      </c>
    </row>
    <row r="57" spans="1:3" ht="15" x14ac:dyDescent="0.2">
      <c r="A57" s="76">
        <v>54</v>
      </c>
      <c r="B57" s="77" t="s">
        <v>150</v>
      </c>
      <c r="C57" s="78">
        <v>3.7250000000000001</v>
      </c>
    </row>
    <row r="58" spans="1:3" ht="15" x14ac:dyDescent="0.2">
      <c r="A58" s="76">
        <v>55</v>
      </c>
      <c r="B58" s="77" t="s">
        <v>151</v>
      </c>
      <c r="C58" s="78">
        <v>12</v>
      </c>
    </row>
    <row r="59" spans="1:3" ht="15" x14ac:dyDescent="0.2">
      <c r="A59" s="76">
        <v>56</v>
      </c>
      <c r="B59" s="77" t="s">
        <v>152</v>
      </c>
      <c r="C59" s="78">
        <v>19</v>
      </c>
    </row>
    <row r="60" spans="1:3" ht="15" x14ac:dyDescent="0.2">
      <c r="A60" s="76">
        <v>57</v>
      </c>
      <c r="B60" s="77" t="s">
        <v>153</v>
      </c>
      <c r="C60" s="78">
        <v>9.75</v>
      </c>
    </row>
    <row r="61" spans="1:3" ht="15" x14ac:dyDescent="0.2">
      <c r="A61" s="76">
        <v>58</v>
      </c>
      <c r="B61" s="77" t="s">
        <v>154</v>
      </c>
      <c r="C61" s="78">
        <v>6.625</v>
      </c>
    </row>
    <row r="62" spans="1:3" ht="15" x14ac:dyDescent="0.2">
      <c r="A62" s="76">
        <v>59</v>
      </c>
      <c r="B62" s="77" t="s">
        <v>155</v>
      </c>
      <c r="C62" s="78">
        <v>27.5</v>
      </c>
    </row>
    <row r="63" spans="1:3" ht="15" x14ac:dyDescent="0.2">
      <c r="A63" s="76">
        <v>60</v>
      </c>
      <c r="B63" s="77" t="s">
        <v>156</v>
      </c>
      <c r="C63" s="78">
        <v>17</v>
      </c>
    </row>
    <row r="64" spans="1:3" ht="15" x14ac:dyDescent="0.2">
      <c r="A64" s="76">
        <v>61</v>
      </c>
      <c r="B64" s="77" t="s">
        <v>157</v>
      </c>
      <c r="C64" s="78">
        <v>14.25</v>
      </c>
    </row>
    <row r="65" spans="1:3" ht="15" x14ac:dyDescent="0.2">
      <c r="A65" s="76">
        <v>62</v>
      </c>
      <c r="B65" s="77" t="s">
        <v>158</v>
      </c>
      <c r="C65" s="78">
        <v>24.65</v>
      </c>
    </row>
    <row r="66" spans="1:3" ht="15" x14ac:dyDescent="0.2">
      <c r="A66" s="76">
        <v>63</v>
      </c>
      <c r="B66" s="77" t="s">
        <v>159</v>
      </c>
      <c r="C66" s="78">
        <v>21.95</v>
      </c>
    </row>
    <row r="67" spans="1:3" ht="15" x14ac:dyDescent="0.2">
      <c r="A67" s="76">
        <v>64</v>
      </c>
      <c r="B67" s="77" t="s">
        <v>160</v>
      </c>
      <c r="C67" s="78">
        <v>16.625</v>
      </c>
    </row>
    <row r="68" spans="1:3" ht="15" x14ac:dyDescent="0.2">
      <c r="A68" s="76">
        <v>65</v>
      </c>
      <c r="B68" s="77" t="s">
        <v>161</v>
      </c>
      <c r="C68" s="78">
        <v>10.525</v>
      </c>
    </row>
    <row r="69" spans="1:3" ht="15" x14ac:dyDescent="0.2">
      <c r="A69" s="76">
        <v>66</v>
      </c>
      <c r="B69" s="77" t="s">
        <v>162</v>
      </c>
      <c r="C69" s="78">
        <v>8.5</v>
      </c>
    </row>
    <row r="70" spans="1:3" ht="15" x14ac:dyDescent="0.2">
      <c r="A70" s="76">
        <v>67</v>
      </c>
      <c r="B70" s="77" t="s">
        <v>163</v>
      </c>
      <c r="C70" s="78">
        <v>7</v>
      </c>
    </row>
    <row r="71" spans="1:3" ht="15" x14ac:dyDescent="0.2">
      <c r="A71" s="76">
        <v>68</v>
      </c>
      <c r="B71" s="77" t="s">
        <v>164</v>
      </c>
      <c r="C71" s="78">
        <v>6.25</v>
      </c>
    </row>
    <row r="72" spans="1:3" ht="15" x14ac:dyDescent="0.2">
      <c r="A72" s="76">
        <v>69</v>
      </c>
      <c r="B72" s="77" t="s">
        <v>165</v>
      </c>
      <c r="C72" s="78">
        <v>18</v>
      </c>
    </row>
    <row r="73" spans="1:3" ht="15" x14ac:dyDescent="0.2">
      <c r="A73" s="76">
        <v>70</v>
      </c>
      <c r="B73" s="77" t="s">
        <v>166</v>
      </c>
      <c r="C73" s="78">
        <v>7.5</v>
      </c>
    </row>
    <row r="74" spans="1:3" ht="15" x14ac:dyDescent="0.2">
      <c r="A74" s="76">
        <v>71</v>
      </c>
      <c r="B74" s="77" t="s">
        <v>167</v>
      </c>
      <c r="C74" s="78">
        <v>10.75</v>
      </c>
    </row>
    <row r="75" spans="1:3" ht="15" x14ac:dyDescent="0.2">
      <c r="A75" s="76">
        <v>72</v>
      </c>
      <c r="B75" s="77" t="s">
        <v>168</v>
      </c>
      <c r="C75" s="78">
        <v>17.399999999999999</v>
      </c>
    </row>
    <row r="76" spans="1:3" ht="15" x14ac:dyDescent="0.2">
      <c r="A76" s="76">
        <v>73</v>
      </c>
      <c r="B76" s="77" t="s">
        <v>169</v>
      </c>
      <c r="C76" s="78">
        <v>7.5</v>
      </c>
    </row>
    <row r="77" spans="1:3" ht="15" x14ac:dyDescent="0.2">
      <c r="A77" s="76">
        <v>74</v>
      </c>
      <c r="B77" s="77" t="s">
        <v>170</v>
      </c>
      <c r="C77" s="78">
        <v>5</v>
      </c>
    </row>
    <row r="78" spans="1:3" ht="15" x14ac:dyDescent="0.2">
      <c r="A78" s="76">
        <v>75</v>
      </c>
      <c r="B78" s="77" t="s">
        <v>171</v>
      </c>
      <c r="C78" s="78">
        <v>3.875</v>
      </c>
    </row>
    <row r="79" spans="1:3" ht="15" x14ac:dyDescent="0.2">
      <c r="A79" s="76">
        <v>76</v>
      </c>
      <c r="B79" s="77" t="s">
        <v>172</v>
      </c>
      <c r="C79" s="78">
        <v>9</v>
      </c>
    </row>
    <row r="80" spans="1:3" ht="15" x14ac:dyDescent="0.2">
      <c r="A80" s="76">
        <v>77</v>
      </c>
      <c r="B80" s="77" t="s">
        <v>173</v>
      </c>
      <c r="C80" s="78">
        <v>6.5</v>
      </c>
    </row>
  </sheetData>
  <pageMargins left="0.78740157480314965" right="0.78740157480314965" top="1.1811023622047245" bottom="0.59055118110236227" header="0.31496062992125984" footer="0.31496062992125984"/>
  <pageSetup paperSize="9" orientation="portrait" r:id="rId1"/>
  <headerFooter alignWithMargins="0">
    <oddHeader>&amp;L&amp;G&amp;RIT Ausbildung • Bertram Becker</oddHeader>
    <oddFooter>&amp;L&amp;Z&amp;F - &amp;A&amp;R&amp;P/&amp;N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C9" sqref="C9"/>
    </sheetView>
  </sheetViews>
  <sheetFormatPr baseColWidth="10" defaultRowHeight="12.75" x14ac:dyDescent="0.2"/>
  <cols>
    <col min="1" max="1" width="11" style="27" customWidth="1"/>
    <col min="2" max="2" width="17.5" style="27" customWidth="1"/>
    <col min="3" max="16384" width="11.19921875" style="27"/>
  </cols>
  <sheetData>
    <row r="1" spans="1:2" ht="23.25" x14ac:dyDescent="0.35">
      <c r="A1" s="26" t="s">
        <v>46</v>
      </c>
    </row>
    <row r="2" spans="1:2" ht="15.75" x14ac:dyDescent="0.25">
      <c r="A2" s="28" t="s">
        <v>47</v>
      </c>
      <c r="B2" s="28"/>
    </row>
    <row r="3" spans="1:2" ht="15.75" x14ac:dyDescent="0.25">
      <c r="A3" s="29" t="s">
        <v>48</v>
      </c>
    </row>
    <row r="4" spans="1:2" ht="15.75" x14ac:dyDescent="0.25">
      <c r="A4" s="29" t="s">
        <v>174</v>
      </c>
    </row>
    <row r="6" spans="1:2" ht="15.75" x14ac:dyDescent="0.25">
      <c r="A6" s="29" t="s">
        <v>175</v>
      </c>
    </row>
    <row r="8" spans="1:2" ht="15.75" x14ac:dyDescent="0.25">
      <c r="A8" s="34" t="s">
        <v>176</v>
      </c>
      <c r="B8" s="33" t="s">
        <v>177</v>
      </c>
    </row>
    <row r="9" spans="1:2" ht="15" x14ac:dyDescent="0.2">
      <c r="A9" s="79">
        <v>39632</v>
      </c>
      <c r="B9" s="80"/>
    </row>
    <row r="10" spans="1:2" ht="15" x14ac:dyDescent="0.2">
      <c r="A10" s="79">
        <f ca="1">TODAY()-20</f>
        <v>42411</v>
      </c>
      <c r="B10" s="80"/>
    </row>
    <row r="11" spans="1:2" ht="15" x14ac:dyDescent="0.2">
      <c r="A11" s="79">
        <f ca="1">TODAY()-30</f>
        <v>42401</v>
      </c>
      <c r="B11" s="80"/>
    </row>
    <row r="12" spans="1:2" ht="15" x14ac:dyDescent="0.2">
      <c r="A12" s="79">
        <f ca="1">TODAY()-40</f>
        <v>42391</v>
      </c>
      <c r="B12" s="80"/>
    </row>
    <row r="13" spans="1:2" ht="15" x14ac:dyDescent="0.2">
      <c r="A13" s="79">
        <f ca="1">TODAY()-50</f>
        <v>42381</v>
      </c>
      <c r="B13" s="80"/>
    </row>
    <row r="14" spans="1:2" ht="15" x14ac:dyDescent="0.2">
      <c r="A14" s="79">
        <f ca="1">TODAY()-60</f>
        <v>42371</v>
      </c>
      <c r="B14" s="80"/>
    </row>
    <row r="15" spans="1:2" ht="15" x14ac:dyDescent="0.2">
      <c r="A15" s="79">
        <f ca="1">TODAY()-70</f>
        <v>42361</v>
      </c>
      <c r="B15" s="80"/>
    </row>
    <row r="16" spans="1:2" ht="15" x14ac:dyDescent="0.2">
      <c r="A16" s="79">
        <f ca="1">TODAY()-80</f>
        <v>42351</v>
      </c>
      <c r="B16" s="80"/>
    </row>
    <row r="17" spans="1:2" ht="15" x14ac:dyDescent="0.2">
      <c r="A17" s="79">
        <f ca="1">TODAY()-90</f>
        <v>42341</v>
      </c>
      <c r="B17" s="80"/>
    </row>
    <row r="18" spans="1:2" ht="15" x14ac:dyDescent="0.2">
      <c r="A18" s="79">
        <f ca="1">TODAY()-100</f>
        <v>42331</v>
      </c>
      <c r="B18" s="80"/>
    </row>
    <row r="19" spans="1:2" ht="15" x14ac:dyDescent="0.2">
      <c r="A19" s="79">
        <f ca="1">TODAY()-150</f>
        <v>42281</v>
      </c>
      <c r="B19" s="80"/>
    </row>
    <row r="20" spans="1:2" ht="15" x14ac:dyDescent="0.2">
      <c r="A20" s="79">
        <f ca="1">TODAY()-200</f>
        <v>42231</v>
      </c>
      <c r="B20" s="80"/>
    </row>
    <row r="21" spans="1:2" ht="15" x14ac:dyDescent="0.2">
      <c r="A21" s="79">
        <f ca="1">TODAY()-250</f>
        <v>42181</v>
      </c>
      <c r="B21" s="80"/>
    </row>
    <row r="22" spans="1:2" ht="15" x14ac:dyDescent="0.2">
      <c r="A22" s="79">
        <f ca="1">TODAY()-300</f>
        <v>42131</v>
      </c>
      <c r="B22" s="80"/>
    </row>
    <row r="23" spans="1:2" ht="15" x14ac:dyDescent="0.2">
      <c r="A23" s="79">
        <f ca="1">TODAY()-350</f>
        <v>42081</v>
      </c>
      <c r="B23" s="80"/>
    </row>
    <row r="24" spans="1:2" ht="15" x14ac:dyDescent="0.2">
      <c r="A24" s="79">
        <f ca="1">TODAY()+20</f>
        <v>42451</v>
      </c>
      <c r="B24" s="80"/>
    </row>
    <row r="25" spans="1:2" ht="15" x14ac:dyDescent="0.2">
      <c r="A25" s="79">
        <f ca="1">TODAY()+40</f>
        <v>42471</v>
      </c>
      <c r="B25" s="80"/>
    </row>
    <row r="26" spans="1:2" ht="15" x14ac:dyDescent="0.2">
      <c r="A26" s="79">
        <f ca="1">TODAY()+60</f>
        <v>42491</v>
      </c>
      <c r="B26" s="80"/>
    </row>
    <row r="27" spans="1:2" ht="15" x14ac:dyDescent="0.2">
      <c r="A27" s="79">
        <f ca="1">TODAY()+70</f>
        <v>42501</v>
      </c>
      <c r="B27" s="80"/>
    </row>
    <row r="28" spans="1:2" ht="15" x14ac:dyDescent="0.2">
      <c r="A28" s="79">
        <f ca="1">TODAY()+80</f>
        <v>42511</v>
      </c>
      <c r="B28" s="80"/>
    </row>
    <row r="29" spans="1:2" ht="15" x14ac:dyDescent="0.2">
      <c r="A29" s="79">
        <f ca="1">TODAY()+90</f>
        <v>42521</v>
      </c>
      <c r="B29" s="80"/>
    </row>
    <row r="30" spans="1:2" ht="15" x14ac:dyDescent="0.2">
      <c r="A30" s="79">
        <f ca="1">TODAY()+100</f>
        <v>42531</v>
      </c>
      <c r="B30" s="80"/>
    </row>
    <row r="31" spans="1:2" ht="15" x14ac:dyDescent="0.2">
      <c r="A31" s="79">
        <f ca="1">TODAY()+150</f>
        <v>42581</v>
      </c>
      <c r="B31" s="80"/>
    </row>
    <row r="32" spans="1:2" ht="15" x14ac:dyDescent="0.2">
      <c r="A32" s="79">
        <f ca="1">TODAY()+200</f>
        <v>42631</v>
      </c>
      <c r="B32" s="80"/>
    </row>
    <row r="33" spans="1:2" ht="15" x14ac:dyDescent="0.2">
      <c r="A33" s="79">
        <f ca="1">TODAY()+250</f>
        <v>42681</v>
      </c>
      <c r="B33" s="80"/>
    </row>
    <row r="34" spans="1:2" ht="15" x14ac:dyDescent="0.2">
      <c r="A34" s="79">
        <f ca="1">TODAY()+300</f>
        <v>42731</v>
      </c>
      <c r="B34" s="80"/>
    </row>
    <row r="35" spans="1:2" ht="15" x14ac:dyDescent="0.2">
      <c r="A35" s="79">
        <f ca="1">TODAY()+350</f>
        <v>42781</v>
      </c>
      <c r="B35" s="80"/>
    </row>
    <row r="36" spans="1:2" ht="15" x14ac:dyDescent="0.2">
      <c r="A36" s="79">
        <f ca="1">TODAY()+365</f>
        <v>42796</v>
      </c>
      <c r="B36" s="80"/>
    </row>
  </sheetData>
  <pageMargins left="0.78740157480314965" right="0.78740157480314965" top="1.1811023622047245" bottom="0.59055118110236227" header="0.31496062992125984" footer="0.31496062992125984"/>
  <pageSetup paperSize="9" orientation="portrait" r:id="rId1"/>
  <headerFooter alignWithMargins="0">
    <oddHeader>&amp;L&amp;G&amp;RIT Ausbildung • Bertram Becker</oddHeader>
    <oddFooter>&amp;L&amp;Z&amp;F - &amp;A&amp;R&amp;P/&amp;N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1D715122FE1454CA10BF31D3A59521A" ma:contentTypeVersion="4" ma:contentTypeDescription="Ein neues Dokument erstellen." ma:contentTypeScope="" ma:versionID="c94972fe5d3bc850cb44f5bfdf72f1e4">
  <xsd:schema xmlns:xsd="http://www.w3.org/2001/XMLSchema" xmlns:xs="http://www.w3.org/2001/XMLSchema" xmlns:p="http://schemas.microsoft.com/office/2006/metadata/properties" xmlns:ns2="9ed6e60f-abcb-48b3-8c7e-ed38b8d3befb" xmlns:ns3="d45e1888-cba8-442f-98ab-9fd80ddf0988" targetNamespace="http://schemas.microsoft.com/office/2006/metadata/properties" ma:root="true" ma:fieldsID="c890ad3dc4330618fb6266c8a8d0dac5" ns2:_="" ns3:_="">
    <xsd:import namespace="9ed6e60f-abcb-48b3-8c7e-ed38b8d3befb"/>
    <xsd:import namespace="d45e1888-cba8-442f-98ab-9fd80ddf0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6e60f-abcb-48b3-8c7e-ed38b8d3b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e1888-cba8-442f-98ab-9fd80ddf0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5e1888-cba8-442f-98ab-9fd80ddf098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070496F-C0DB-4643-8C19-8DE269D17968}"/>
</file>

<file path=customXml/itemProps2.xml><?xml version="1.0" encoding="utf-8"?>
<ds:datastoreItem xmlns:ds="http://schemas.openxmlformats.org/officeDocument/2006/customXml" ds:itemID="{528DF476-0FA5-4C3D-A337-5B0B85E8FBF9}"/>
</file>

<file path=customXml/itemProps3.xml><?xml version="1.0" encoding="utf-8"?>
<ds:datastoreItem xmlns:ds="http://schemas.openxmlformats.org/officeDocument/2006/customXml" ds:itemID="{382559D4-091D-41D7-88F4-00E988B58D5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Masse</vt:lpstr>
      <vt:lpstr>Werbegeschenk</vt:lpstr>
      <vt:lpstr>Staffelprovision</vt:lpstr>
      <vt:lpstr>Noten</vt:lpstr>
      <vt:lpstr>Rechnung</vt:lpstr>
      <vt:lpstr>Preisliste</vt:lpstr>
      <vt:lpstr>Monatsnamen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Bertram Becker</dc:creator>
  <cp:lastModifiedBy>Bertram Becker</cp:lastModifiedBy>
  <dcterms:created xsi:type="dcterms:W3CDTF">2012-02-12T15:54:03Z</dcterms:created>
  <dcterms:modified xsi:type="dcterms:W3CDTF">2016-03-02T16:04:22Z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0x01010001D715122FE1454CA10BF31D3A59521A</vt:lpwstr>
  </property>
  <property fmtid="{D5CDD505-2E9C-101B-9397-08002B2CF9AE}" pid="3" name="Order">
    <vt:r8>2074000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